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0" documentId="120_S{2AC9BD13-BADA-5192-A53E-5A8FF88502F6}" xr6:coauthVersionLast="47" xr6:coauthVersionMax="47" xr10:uidLastSave="{E8F4B212-D150-4FD6-8DF1-CCF63ECA8C5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<sst xmlns="http://schemas.openxmlformats.org/spreadsheetml/2006/main" count="181607" uniqueCount="39218">
  <si>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</si>
  <si>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</si>
  <si>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</si>
  <si>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</si>
  <si>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</si>
  <si>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</si>
  <si>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</si>
  <si>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</si>
  <si>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</si>
  <si>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</si>
  <si>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</si>
  <si>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</si>
  <si>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</si>
  <si>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</si>
  <si>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</si>
  <si>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</si>
  <si>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</si>
  <si>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</si>
  <si>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</si>
  <si>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</si>
  <si>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</si>
  <si>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</si>
  <si>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</si>
  <si>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</si>
  <si>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</si>
  <si>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</si>
  <si>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</si>
  <si>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</si>
  <si>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</si>
  <si>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</si>
  <si>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</si>
  <si>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</si>
  <si>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</si>
  <si>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</si>
  <si>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</si>
  <si>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</si>
  <si>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</si>
  <si>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</si>
  <si>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</si>
  <si>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</si>
  <si>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</si>
  <si>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</si>
  <si>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</si>
  <si>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</si>
  <si>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</si>
  <si>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</si>
  <si>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</si>
  <si>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</si>
  <si>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</si>
  <si>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</si>
  <si>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</si>
  <si>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</si>
  <si>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</si>
  <si>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</si>
  <si>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</si>
  <si>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</si>
  <si>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</si>
  <si>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</si>
  <si>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</si>
  <si>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</si>
  <si>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</si>
  <si>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</si>
  <si>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</si>
  <si>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</si>
  <si>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</si>
  <si>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</si>
  <si>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</si>
  <si>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</si>
  <si>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</si>
  <si>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</si>
  <si>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</si>
  <si>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</si>
  <si>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</si>
  <si>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</si>
  <si>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</si>
  <si>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</si>
  <si>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</si>
  <si>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</si>
  <si>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</si>
  <si>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</si>
  <si>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</si>
  <si>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</si>
  <si>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</si>
  <si>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</si>
  <si>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</si>
  <si>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</si>
  <si>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</si>
  <si>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</si>
  <si>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</si>
  <si>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</si>
  <si>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</si>
  <si>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</si>
  <si>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</si>
  <si>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</si>
  <si>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</si>
  <si>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</si>
  <si>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</si>
  <si>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</si>
  <si>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</si>
  <si>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</si>
  <si>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</si>
  <si>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</si>
  <si>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</si>
  <si>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</si>
  <si>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</si>
  <si>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</si>
  <si>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</si>
  <si>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</si>
  <si>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</si>
  <si>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</si>
  <si>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</si>
  <si>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</si>
  <si>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</si>
  <si>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</si>
  <si>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</si>
  <si>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</si>
  <si>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</si>
  <si>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</si>
  <si>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</si>
  <si>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</si>
  <si>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</si>
  <si>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</si>
  <si>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</si>
  <si>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</si>
  <si>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</si>
  <si>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</si>
  <si>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</si>
  <si>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</si>
  <si>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</si>
  <si>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</si>
  <si>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</si>
  <si>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</si>
  <si>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</si>
  <si>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</si>
  <si>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</si>
  <si>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</si>
  <si>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</si>
  <si>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</si>
  <si>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</si>
  <si>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</si>
  <si>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</si>
  <si>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</si>
  <si>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</si>
  <si>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</si>
  <si>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</si>
  <si>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</si>
  <si>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</si>
  <si>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</si>
  <si>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</si>
  <si>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</si>
  <si>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</si>
  <si>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</si>
  <si>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</si>
  <si>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</si>
  <si>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</si>
  <si>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</si>
  <si>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</si>
  <si>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</si>
  <si>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</si>
  <si>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</si>
  <si>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</si>
  <si>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</si>
  <si>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</si>
  <si>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</si>
  <si>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</si>
  <si>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</si>
  <si>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</si>
  <si>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</si>
  <si>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</si>
  <si>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</si>
  <si>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</si>
  <si>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</si>
  <si>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</si>
  <si>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</si>
  <si>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</si>
  <si>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</si>
  <si>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</si>
  <si>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</si>
  <si>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</si>
  <si>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</si>
  <si>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</si>
  <si>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</si>
  <si>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</si>
  <si>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</si>
  <si>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</si>
  <si>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</si>
  <si>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</si>
  <si>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</si>
  <si>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</si>
  <si>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</si>
  <si>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</si>
  <si>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</si>
  <si>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</si>
  <si>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</si>
  <si>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</si>
  <si>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</si>
  <si>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</si>
  <si>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</si>
  <si>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</si>
  <si>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</si>
  <si>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</si>
  <si>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</si>
  <si>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</si>
  <si>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</si>
  <si>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</si>
  <si>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</si>
  <si>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</si>
  <si>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</si>
  <si>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</si>
  <si>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</si>
  <si>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</si>
  <si>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</si>
  <si>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</si>
  <si>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</si>
  <si>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</si>
  <si>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</si>
  <si>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</si>
  <si>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</si>
  <si>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</si>
  <si>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</si>
  <si>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</si>
  <si>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</si>
  <si>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</si>
  <si>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</si>
  <si>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</si>
  <si>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</si>
  <si>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</si>
  <si>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</si>
  <si>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</si>
  <si>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</si>
  <si>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</si>
  <si>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</si>
  <si>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</si>
  <si>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</si>
  <si>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</si>
  <si>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</si>
  <si>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</si>
  <si>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</si>
  <si>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</si>
  <si>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</si>
  <si>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</si>
  <si>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</si>
  <si>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</si>
  <si>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</si>
  <si>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</si>
  <si>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</si>
  <si>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</si>
  <si>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</si>
  <si>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</si>
  <si>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</si>
  <si>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</si>
  <si>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</si>
  <si>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</si>
  <si>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</si>
  <si>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</si>
  <si>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</si>
  <si>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</si>
  <si>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</si>
  <si>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</si>
  <si>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</si>
  <si>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</si>
  <si>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</si>
  <si>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</si>
  <si>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</si>
  <si>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</si>
  <si>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</si>
  <si>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</si>
  <si>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</si>
  <si>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</si>
  <si>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</si>
  <si>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</si>
  <si>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</si>
  <si>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</si>
  <si>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</si>
  <si>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</si>
  <si>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</si>
  <si>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</si>
  <si>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</si>
  <si>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</si>
  <si>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</si>
  <si>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</si>
  <si>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</si>
  <si>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</si>
  <si>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</si>
  <si>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</si>
  <si>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</si>
  <si>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</si>
  <si>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</si>
  <si>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</si>
  <si>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</si>
  <si>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</si>
  <si>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</si>
  <si>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</si>
  <si>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</si>
  <si>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</si>
  <si>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</si>
  <si>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</si>
  <si>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</si>
  <si>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</si>
  <si>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</si>
  <si>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</si>
  <si>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</si>
  <si>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</si>
  <si>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</si>
  <si>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</si>
  <si>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</si>
  <si>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</si>
  <si>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</si>
  <si>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</si>
  <si>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</si>
  <si>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</si>
  <si>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</si>
  <si>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</si>
  <si>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</si>
  <si>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</si>
  <si>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</si>
  <si>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</si>
  <si>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</si>
  <si>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</si>
  <si>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</si>
  <si>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</si>
  <si>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</si>
  <si>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</si>
  <si>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</si>
  <si>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</si>
  <si>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</si>
  <si>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</si>
  <si>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</si>
  <si>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</si>
  <si>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</si>
  <si>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</si>
  <si>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</si>
  <si>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</si>
  <si>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</si>
  <si>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</si>
  <si>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</si>
  <si>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</si>
  <si>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</si>
  <si>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</si>
  <si>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</si>
  <si>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</si>
  <si>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</si>
  <si>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</si>
  <si>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</si>
  <si>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</si>
  <si>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</si>
  <si>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</si>
  <si>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</si>
  <si>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</si>
  <si>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</si>
  <si>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</si>
  <si>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</si>
  <si>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</si>
  <si>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</si>
  <si>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</si>
  <si>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</si>
  <si>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</si>
  <si>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</si>
  <si>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</si>
  <si>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</si>
  <si>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</si>
  <si>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</si>
  <si>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</si>
  <si>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</si>
  <si>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</si>
  <si>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</si>
  <si>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</si>
  <si>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</si>
  <si>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</si>
  <si>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</si>
  <si>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</si>
  <si>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</si>
  <si>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</si>
  <si>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</si>
  <si>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</si>
  <si>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</si>
  <si>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</si>
  <si>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</si>
  <si>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</si>
  <si>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</si>
  <si>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</si>
  <si>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</si>
  <si>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</si>
  <si>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</si>
  <si>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</si>
  <si>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</si>
  <si>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</si>
  <si>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</si>
  <si>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</si>
  <si>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</si>
  <si>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</si>
  <si>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</si>
  <si>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</si>
  <si>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</si>
  <si>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</si>
  <si>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</si>
  <si>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</si>
  <si>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</si>
  <si>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</si>
  <si>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</si>
  <si>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</si>
  <si>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</si>
  <si>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</si>
  <si>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</si>
  <si>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</si>
  <si>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</si>
  <si>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</si>
  <si>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</si>
  <si>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</si>
  <si>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</si>
  <si>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</si>
  <si>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</si>
  <si>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</si>
  <si>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</si>
  <si>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</si>
  <si>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</si>
  <si>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</si>
  <si>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</si>
  <si>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</si>
  <si>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</si>
  <si>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</si>
  <si>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</si>
  <si>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</si>
  <si>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</si>
  <si>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</si>
  <si>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</si>
  <si>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</si>
  <si>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</si>
  <si>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</si>
  <si>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</si>
  <si>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</si>
  <si>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</si>
  <si>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</si>
  <si>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</si>
  <si>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</si>
  <si>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</si>
  <si>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</si>
  <si>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</si>
  <si>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</si>
  <si>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</si>
  <si>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</si>
  <si>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</si>
  <si>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</si>
  <si>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</si>
  <si>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</si>
  <si>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</si>
  <si>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</si>
  <si>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</si>
  <si>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</si>
  <si>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</si>
  <si>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</si>
  <si>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</si>
  <si>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</si>
  <si>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</si>
  <si>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</si>
  <si>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</si>
  <si>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</si>
  <si>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</si>
  <si>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</si>
  <si>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</si>
  <si>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</si>
  <si>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</si>
  <si>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</si>
  <si>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</si>
  <si>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</si>
  <si>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</si>
  <si>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</si>
  <si>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</si>
  <si>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</si>
  <si>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</si>
  <si>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</si>
  <si>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</si>
  <si>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</si>
  <si>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</si>
  <si>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</si>
  <si>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</si>
  <si>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</si>
  <si>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</si>
  <si>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</si>
  <si>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</si>
  <si>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</si>
  <si>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</si>
  <si>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</si>
  <si>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</si>
  <si>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</si>
  <si>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</si>
  <si>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</si>
  <si>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</si>
  <si>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</si>
  <si>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</si>
  <si>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</si>
  <si>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</si>
  <si>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</si>
  <si>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</si>
  <si>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</si>
  <si>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</si>
  <si>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</si>
  <si>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</si>
  <si>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</si>
  <si>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</si>
  <si>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</si>
  <si>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</si>
  <si>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</si>
  <si>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</si>
  <si>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</si>
  <si>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</si>
  <si>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</si>
  <si>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</si>
  <si>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</si>
  <si>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</si>
  <si>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</si>
  <si>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</si>
  <si>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</si>
  <si>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</si>
  <si>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</si>
  <si>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</si>
  <si>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</si>
  <si>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</si>
  <si>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</si>
  <si>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</si>
  <si>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</si>
  <si>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</si>
  <si>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</si>
  <si>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</si>
  <si>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</si>
  <si>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</si>
  <si>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</si>
  <si>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</si>
  <si>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</si>
  <si>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</si>
  <si>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</si>
  <si>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</si>
  <si>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</si>
  <si>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</si>
  <si>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</si>
  <si>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</si>
  <si>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</si>
  <si>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</si>
  <si>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</si>
  <si>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</si>
  <si>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</si>
  <si>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</si>
  <si>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</si>
  <si>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</si>
  <si>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</si>
  <si>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</si>
  <si>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</si>
  <si>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</si>
  <si>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</si>
  <si>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</si>
  <si>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</si>
  <si>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</si>
  <si>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</si>
  <si>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</si>
  <si>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</si>
  <si>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</si>
  <si>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</si>
  <si>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</si>
  <si>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</si>
  <si>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</si>
  <si>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</si>
  <si>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</si>
  <si>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</si>
  <si>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</si>
  <si>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</si>
  <si>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</si>
  <si>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</si>
  <si>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</si>
  <si>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</si>
  <si>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</si>
  <si>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</si>
  <si>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</si>
  <si>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</si>
  <si>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</si>
  <si>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</si>
  <si>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</si>
  <si>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</si>
  <si>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</si>
  <si>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</si>
  <si>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</si>
  <si>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</si>
  <si>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</si>
  <si>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</si>
  <si>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</si>
  <si>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</si>
  <si>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</si>
  <si>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</si>
  <si>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</si>
  <si>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</si>
  <si>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</si>
  <si>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</si>
  <si>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</si>
  <si>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</si>
  <si>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</si>
  <si>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</si>
  <si>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</si>
  <si>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</si>
  <si>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</si>
  <si>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</si>
  <si>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</si>
  <si>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</si>
  <si>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</si>
  <si>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</si>
  <si>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</si>
  <si>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</si>
  <si>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</si>
  <si>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</si>
  <si>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</si>
  <si>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</si>
  <si>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</si>
  <si>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</si>
  <si>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</si>
  <si>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</si>
  <si>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</si>
  <si>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</si>
  <si>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</si>
  <si>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</si>
  <si>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</si>
  <si>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</si>
  <si>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</si>
  <si>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</si>
  <si>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</si>
  <si>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</si>
  <si>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</si>
  <si>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</si>
  <si>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</si>
  <si>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</si>
  <si>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</si>
  <si>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</si>
  <si>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</si>
  <si>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</si>
  <si>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</si>
  <si>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</si>
  <si>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</si>
  <si>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</si>
  <si>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</si>
  <si>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</si>
  <si>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</si>
  <si>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</si>
  <si>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</si>
  <si>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</si>
  <si>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</si>
  <si>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</si>
  <si>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</si>
  <si>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</si>
  <si>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</si>
  <si>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</si>
  <si>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</si>
  <si>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</si>
  <si>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</si>
  <si>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</si>
  <si>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</si>
  <si>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</si>
  <si>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</si>
  <si>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</si>
  <si>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</si>
  <si>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</si>
  <si>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</si>
  <si>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</si>
  <si>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</si>
  <si>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</si>
  <si>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</si>
  <si>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</si>
  <si>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</si>
  <si>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</si>
  <si>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</si>
  <si>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</si>
  <si>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</si>
  <si>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</si>
  <si>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</si>
  <si>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</si>
  <si>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</si>
  <si>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</si>
  <si>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</si>
  <si>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</si>
  <si>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</si>
  <si>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</si>
  <si>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</si>
  <si>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</si>
  <si>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</si>
  <si>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</si>
  <si>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</si>
  <si>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</si>
  <si>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</si>
  <si>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</si>
  <si>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</si>
  <si>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</si>
  <si>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</si>
  <si>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</si>
  <si>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</si>
  <si>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</si>
  <si>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</si>
  <si>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</si>
  <si>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</si>
  <si>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</si>
  <si>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</si>
  <si>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</si>
  <si>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</si>
  <si>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</si>
  <si>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</si>
  <si>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</si>
  <si>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</si>
  <si>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</si>
  <si>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</si>
  <si>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</si>
  <si>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</si>
  <si>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</si>
  <si>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</si>
  <si>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</si>
  <si>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</si>
  <si>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</si>
  <si>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</si>
  <si>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</si>
  <si>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</si>
  <si>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</si>
  <si>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</si>
  <si>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</si>
  <si>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</si>
  <si>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</si>
  <si>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</si>
  <si>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</si>
  <si>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</si>
  <si>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</si>
  <si>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</si>
  <si>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</si>
  <si>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</si>
  <si>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</si>
  <si>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</si>
  <si>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</si>
  <si>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</si>
  <si>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</si>
  <si>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</si>
  <si>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</si>
  <si>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</si>
  <si>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</si>
  <si>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</si>
  <si>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</si>
  <si>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</si>
  <si>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</si>
  <si>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</si>
  <si>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</si>
  <si>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</si>
  <si>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</si>
  <si>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</si>
  <si>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</si>
  <si>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</si>
  <si>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</si>
  <si>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</si>
  <si>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</si>
  <si>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</si>
  <si>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</si>
  <si>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</si>
  <si>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</si>
  <si>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</si>
  <si>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</si>
  <si>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</si>
  <si>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</si>
  <si>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</si>
  <si>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</si>
  <si>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</si>
  <si>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</si>
  <si>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</si>
  <si>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</si>
  <si>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</si>
  <si>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</si>
  <si>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</si>
  <si>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</si>
  <si>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</si>
  <si>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</si>
  <si>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</si>
  <si>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</si>
  <si>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</si>
  <si>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</si>
  <si>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</si>
  <si>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</si>
  <si>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</si>
  <si>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</si>
  <si>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</si>
  <si>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</si>
  <si>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</si>
  <si>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</si>
  <si>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</si>
  <si>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</si>
  <si>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</si>
  <si>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</si>
  <si>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</si>
  <si>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</si>
  <si>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</si>
  <si>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</si>
  <si>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</si>
  <si>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</si>
  <si>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</si>
  <si>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</si>
  <si>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</si>
  <si>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</si>
  <si>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</si>
  <si>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</si>
  <si>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</si>
  <si>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</si>
  <si>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</si>
  <si>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</si>
  <si>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</si>
  <si>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</si>
  <si>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</si>
  <si>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</si>
  <si>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</si>
  <si>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</si>
  <si>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</si>
  <si>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</si>
  <si>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</si>
  <si>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</si>
  <si>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</si>
  <si>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</si>
  <si>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</si>
  <si>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</si>
  <si>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</si>
  <si>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</si>
  <si>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</si>
  <si>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</si>
  <si>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</si>
  <si>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</si>
  <si>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</si>
  <si>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</si>
  <si>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</si>
  <si>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</si>
  <si>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</si>
  <si>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</si>
  <si>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</si>
  <si>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</si>
  <si>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</si>
  <si>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</si>
  <si>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</si>
  <si>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</si>
  <si>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</si>
  <si>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</si>
  <si>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</si>
  <si>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</si>
  <si>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</si>
  <si>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</si>
  <si>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</si>
  <si>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</si>
  <si>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</si>
  <si>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</si>
  <si>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</si>
  <si>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</si>
  <si>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</si>
  <si>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</si>
  <si>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</si>
  <si>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</si>
  <si>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</si>
  <si>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</si>
  <si>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</si>
  <si>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</si>
  <si>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</si>
  <si>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</si>
  <si>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</si>
  <si>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</si>
  <si>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</si>
  <si>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</si>
  <si>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</si>
  <si>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</si>
  <si>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</si>
  <si>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</si>
  <si>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</si>
  <si>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</si>
  <si>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</si>
  <si>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</si>
  <si>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</si>
  <si>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</si>
  <si>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</si>
  <si>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</si>
  <si>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</si>
  <si>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</si>
  <si>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</si>
  <si>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</si>
  <si>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</si>
  <si>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</si>
  <si>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</si>
  <si>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</si>
  <si>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</si>
  <si>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</si>
  <si>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</si>
  <si>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</si>
  <si>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</si>
  <si>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</si>
  <si>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</si>
  <si>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</si>
  <si>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</si>
  <si>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</si>
  <si>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</si>
  <si>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</si>
  <si>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</si>
  <si>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</si>
  <si>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</si>
  <si>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</si>
  <si>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</si>
  <si>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</si>
  <si>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</si>
  <si>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</si>
  <si>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</si>
  <si>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</si>
  <si>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</si>
  <si>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</si>
  <si>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</si>
  <si>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</si>
  <si>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</si>
  <si>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</si>
  <si>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</si>
  <si>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</si>
  <si>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</si>
  <si>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</si>
  <si>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</si>
  <si>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</si>
  <si>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</si>
  <si>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</si>
  <si>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</si>
  <si>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</si>
  <si>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</si>
  <si>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</si>
  <si>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</si>
  <si>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</si>
  <si>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</si>
  <si>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</si>
  <si>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</si>
  <si>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</si>
  <si>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</si>
  <si>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</si>
  <si>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</si>
  <si>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</si>
  <si>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</si>
  <si>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</si>
  <si>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</si>
  <si>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</si>
  <si>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</si>
  <si>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</si>
  <si>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</si>
  <si>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</si>
  <si>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</si>
  <si>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</si>
  <si>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</si>
  <si>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</si>
  <si>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</si>
  <si>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</si>
  <si>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</si>
  <si>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</si>
  <si>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</si>
  <si>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</si>
  <si>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</si>
  <si>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</si>
  <si>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</si>
  <si>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</si>
  <si>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</si>
  <si>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</si>
  <si>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</si>
  <si>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</si>
  <si>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</si>
  <si>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</si>
  <si>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</si>
  <si>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</si>
  <si>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</si>
  <si>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</si>
  <si>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</si>
  <si>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</si>
  <si>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</si>
  <si>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</si>
  <si>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</si>
  <si>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</si>
  <si>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</si>
  <si>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</si>
  <si>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</si>
  <si>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</si>
  <si>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</si>
  <si>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</si>
  <si>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</si>
  <si>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</si>
  <si>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</si>
  <si>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</si>
  <si>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</si>
  <si>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</si>
  <si>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</si>
  <si>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</si>
  <si>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</si>
  <si>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</si>
  <si>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</si>
  <si>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</si>
  <si>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</si>
  <si>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</si>
  <si>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</si>
  <si>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</si>
  <si>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</si>
  <si>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</si>
  <si>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</si>
  <si>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</si>
  <si>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</si>
  <si>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</si>
  <si>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</si>
  <si>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</si>
  <si>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</si>
  <si>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</si>
  <si>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</si>
  <si>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</si>
  <si>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</si>
  <si>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</si>
  <si>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</si>
  <si>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</si>
  <si>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</si>
  <si>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</si>
  <si>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</si>
  <si>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</si>
  <si>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</si>
  <si>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</si>
  <si>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</si>
  <si>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</si>
  <si>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</si>
  <si>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</si>
  <si>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</si>
  <si>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</si>
  <si>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</si>
  <si>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</si>
  <si>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</si>
  <si>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</si>
  <si>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</si>
  <si>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</si>
  <si>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</si>
  <si>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</si>
  <si>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</si>
  <si>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</si>
  <si>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</si>
  <si>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</si>
  <si>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</si>
  <si>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</si>
  <si>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</si>
  <si>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</si>
  <si>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</si>
  <si>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</si>
  <si>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</si>
  <si>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</si>
  <si>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</si>
  <si>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</si>
  <si>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</si>
  <si>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</si>
  <si>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</si>
  <si>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</si>
  <si>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</si>
  <si>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</si>
  <si>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</si>
  <si>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</si>
  <si>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</si>
  <si>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</si>
  <si>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</si>
  <si>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</si>
  <si>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</si>
  <si>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</si>
  <si>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</si>
  <si>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</si>
  <si>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</si>
  <si>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</si>
  <si>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</si>
  <si>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</si>
  <si>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</si>
  <si>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</si>
  <si>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</si>
  <si>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</si>
  <si>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</si>
  <si>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</si>
  <si>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</si>
  <si>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</si>
  <si>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</si>
  <si>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</si>
  <si>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</si>
  <si>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</si>
  <si>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</si>
  <si>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</si>
  <si>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</si>
  <si>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</si>
  <si>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</si>
  <si>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</si>
  <si>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</si>
  <si>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</si>
  <si>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</si>
  <si>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</si>
  <si>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</si>
  <si>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</si>
  <si>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</si>
  <si>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</si>
  <si>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</si>
  <si>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</si>
  <si>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</si>
  <si>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</si>
  <si>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</si>
  <si>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</si>
  <si>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</si>
  <si>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</si>
  <si>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</si>
  <si>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</si>
  <si>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</si>
  <si>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</si>
  <si>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</si>
  <si>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</si>
  <si>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</si>
  <si>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</si>
  <si>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</si>
  <si>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</si>
  <si>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</si>
  <si>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</si>
  <si>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</si>
  <si>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</si>
  <si>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</si>
  <si>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</si>
  <si>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</si>
  <si>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</si>
  <si>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</si>
  <si>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</si>
  <si>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</si>
  <si>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</si>
  <si>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</si>
  <si>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</si>
  <si>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</si>
  <si>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</si>
  <si>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</si>
  <si>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</si>
  <si>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</si>
  <si>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</si>
  <si>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</si>
  <si>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</si>
  <si>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</si>
  <si>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</si>
  <si>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</si>
  <si>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</si>
  <si>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</si>
  <si>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</si>
  <si>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</si>
  <si>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</si>
  <si>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</si>
  <si>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</si>
  <si>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</si>
  <si>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</si>
  <si>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</si>
  <si>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</si>
  <si>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</si>
  <si>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</si>
  <si>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</si>
  <si>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</si>
  <si>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</si>
  <si>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</si>
  <si>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</si>
  <si>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</si>
  <si>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</si>
  <si>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</si>
  <si>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</si>
  <si>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</si>
  <si>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</si>
  <si>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</si>
  <si>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</si>
  <si>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</si>
  <si>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</si>
  <si>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</si>
  <si>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</si>
  <si>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</si>
  <si>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</si>
  <si>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</si>
  <si>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</si>
  <si>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</si>
  <si>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</si>
  <si>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</si>
  <si>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</si>
  <si>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</si>
  <si>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</si>
  <si>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</si>
  <si>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</si>
  <si>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</si>
  <si>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</si>
  <si>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</si>
  <si>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</si>
  <si>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</si>
  <si>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</si>
  <si>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</si>
  <si>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</si>
  <si>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</si>
  <si>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</si>
  <si>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</si>
  <si>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</si>
  <si>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</si>
  <si>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</si>
  <si>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</si>
  <si>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</si>
  <si>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</si>
  <si>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</si>
  <si>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</si>
  <si>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</si>
  <si>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</si>
  <si>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</si>
  <si>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</si>
  <si>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</si>
  <si>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</si>
  <si>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</si>
  <si>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</si>
  <si>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</si>
  <si>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</si>
  <si>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</si>
  <si>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</si>
  <si>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</si>
  <si>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</si>
  <si>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</si>
  <si>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</si>
  <si>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</si>
  <si>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</si>
  <si>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</si>
  <si>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</si>
  <si>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</si>
  <si>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</si>
  <si>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</si>
  <si>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</si>
  <si>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</si>
  <si>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</si>
  <si>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</si>
  <si>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</si>
  <si>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</si>
  <si>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</si>
  <si>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</si>
  <si>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</si>
  <si>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</si>
  <si>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</si>
  <si>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</si>
  <si>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</si>
  <si>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</si>
  <si>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</si>
  <si>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</si>
  <si>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</si>
  <si>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</si>
  <si>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</si>
  <si>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</si>
  <si>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</si>
  <si>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</si>
  <si>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</si>
  <si>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</si>
  <si>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</si>
  <si>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</si>
  <si>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</si>
  <si>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</si>
  <si>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</si>
  <si>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</si>
  <si>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</si>
  <si>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</si>
  <si>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</si>
  <si>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</si>
  <si>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</si>
  <si>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</si>
  <si>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</si>
  <si>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</si>
  <si>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</si>
  <si>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</si>
  <si>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</si>
  <si>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</si>
  <si>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</si>
  <si>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</si>
  <si>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</si>
  <si>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</si>
  <si>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</si>
  <si>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</si>
  <si>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</si>
  <si>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</si>
  <si>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</si>
  <si>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</si>
  <si>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</si>
  <si>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</si>
  <si>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</si>
  <si>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</si>
  <si>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</si>
  <si>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</si>
  <si>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</si>
  <si>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</si>
  <si>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</si>
  <si>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</si>
  <si>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</si>
  <si>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</si>
  <si>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</si>
  <si>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</si>
  <si>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</si>
  <si>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</si>
  <si>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</si>
  <si>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</si>
  <si>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</si>
  <si>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</si>
  <si>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</si>
  <si>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</si>
  <si>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</si>
  <si>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</si>
  <si>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</si>
  <si>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</si>
  <si>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</si>
  <si>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</si>
  <si>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</si>
  <si>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</si>
  <si>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</si>
  <si>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</si>
  <si>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</si>
  <si>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</si>
  <si>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</si>
  <si>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</si>
  <si>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</si>
  <si>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</si>
  <si>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</si>
  <si>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</si>
  <si>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</si>
  <si>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</si>
  <si>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</si>
  <si>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</si>
  <si>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</si>
  <si>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</si>
  <si>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</si>
  <si>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</si>
  <si>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</si>
  <si>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</si>
  <si>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</si>
  <si>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</si>
  <si>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</si>
  <si>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</si>
  <si>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</si>
  <si>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</si>
  <si>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</si>
  <si>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</si>
  <si>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</si>
  <si>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</si>
  <si>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</si>
  <si>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</si>
  <si>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</si>
  <si>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</si>
  <si>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</si>
  <si>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</si>
  <si>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</si>
  <si>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</si>
  <si>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</si>
  <si>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</si>
  <si>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</si>
  <si>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</si>
  <si>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</si>
  <si>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</si>
  <si>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</si>
  <si>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</si>
  <si>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</si>
  <si>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</si>
  <si>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</si>
  <si>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</si>
  <si>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</si>
  <si>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</si>
  <si>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</si>
  <si>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</si>
  <si>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</si>
  <si>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</si>
  <si>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</si>
  <si>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</si>
  <si>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</si>
  <si>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</si>
  <si>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</si>
  <si>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</si>
  <si>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</si>
  <si>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</si>
  <si>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</si>
  <si>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</si>
  <si>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</si>
  <si>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</si>
  <si>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</si>
  <si>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</si>
  <si>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</si>
  <si>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</si>
  <si>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</si>
  <si>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</si>
  <si>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</si>
  <si>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</si>
  <si>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</si>
  <si>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</si>
  <si>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</si>
  <si>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</si>
  <si>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</si>
  <si>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</si>
  <si>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</si>
  <si>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</si>
  <si>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</si>
  <si>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</si>
  <si>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</si>
  <si>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</si>
  <si>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</si>
  <si>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</si>
  <si>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</si>
  <si>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</si>
  <si>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</si>
  <si>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</si>
  <si>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</si>
  <si>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</si>
  <si>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</si>
  <si>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</si>
  <si>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</si>
  <si>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</si>
  <si>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</si>
  <si>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</si>
  <si>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</si>
  <si>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</si>
  <si>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</si>
  <si>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</si>
  <si>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</si>
  <si>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</si>
  <si>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</si>
  <si>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</si>
  <si>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</si>
  <si>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</si>
  <si>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</si>
  <si>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</si>
  <si>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</si>
  <si>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</si>
  <si>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</si>
  <si>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</si>
  <si>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</si>
  <si>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</si>
  <si>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</si>
  <si>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</si>
  <si>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</si>
  <si>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</si>
  <si>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</si>
  <si>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</si>
  <si>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</si>
  <si>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</si>
  <si>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</si>
  <si>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</si>
  <si>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</si>
  <si>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</si>
  <si>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</si>
  <si>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</si>
  <si>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</si>
  <si>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</si>
  <si>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</si>
  <si>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</si>
  <si>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</si>
  <si>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</si>
  <si>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</si>
  <si>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</si>
  <si>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</si>
  <si>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</si>
  <si>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</si>
  <si>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</si>
  <si>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</si>
  <si>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</si>
  <si>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</si>
  <si>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</si>
  <si>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</si>
  <si>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</si>
  <si>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</si>
  <si>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</si>
  <si>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</si>
  <si>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</si>
  <si>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</si>
  <si>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</si>
  <si>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</si>
  <si>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</si>
  <si>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</si>
  <si>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</si>
  <si>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</si>
  <si>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</si>
  <si>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</si>
  <si>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</si>
  <si>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</si>
  <si>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</si>
  <si>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</si>
  <si>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</si>
  <si>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</si>
  <si>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</si>
  <si>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</si>
  <si>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</si>
  <si>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</si>
  <si>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</si>
  <si>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</si>
  <si>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</si>
  <si>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</si>
  <si>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</si>
  <si>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</si>
  <si>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</si>
  <si>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</si>
  <si>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</si>
  <si>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</si>
  <si>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</si>
  <si>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</si>
  <si>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</si>
  <si>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</si>
  <si>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</si>
  <si>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</si>
  <si>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</si>
  <si>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</si>
  <si>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</si>
  <si>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</si>
  <si>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</si>
  <si>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</si>
  <si>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</si>
  <si>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</si>
  <si>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</si>
  <si>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</si>
  <si>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</si>
  <si>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</si>
  <si>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</si>
  <si>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</si>
  <si>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</si>
  <si>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</si>
  <si>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</si>
  <si>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</si>
  <si>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</si>
  <si>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</si>
  <si>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</si>
  <si>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</si>
  <si>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</si>
  <si>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</si>
  <si>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</si>
  <si>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</si>
  <si>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</si>
  <si>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</si>
  <si>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</si>
  <si>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</si>
  <si>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</si>
  <si>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</si>
  <si>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</si>
  <si>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</si>
  <si>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</si>
  <si>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</si>
  <si>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</si>
  <si>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</si>
  <si>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</si>
  <si>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</si>
  <si>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</si>
  <si>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</si>
  <si>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</si>
  <si>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</si>
  <si>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</si>
  <si>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</si>
  <si>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</si>
  <si>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</si>
  <si>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</si>
  <si>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</si>
  <si>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</si>
  <si>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</si>
  <si>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</si>
  <si>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</si>
  <si>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</si>
  <si>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</si>
  <si>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</si>
  <si>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</si>
  <si>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</si>
  <si>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</si>
  <si>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</si>
  <si>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</si>
  <si>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</si>
  <si>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</si>
  <si>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</si>
  <si>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</si>
  <si>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</si>
  <si>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</si>
  <si>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</si>
  <si>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</si>
  <si>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</si>
  <si>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</si>
  <si>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</si>
  <si>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</si>
  <si>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</si>
  <si>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</si>
  <si>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</si>
  <si>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</si>
  <si>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</si>
  <si>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</si>
  <si>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</si>
  <si>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</si>
  <si>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</si>
  <si>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</si>
  <si>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</si>
  <si>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</si>
  <si>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</si>
  <si>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</si>
  <si>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</si>
  <si>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</si>
  <si>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</si>
  <si>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</si>
  <si>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</si>
  <si>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</si>
  <si>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</si>
  <si>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</si>
  <si>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</si>
  <si>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</si>
  <si>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</si>
  <si>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</si>
  <si>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</si>
  <si>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</si>
  <si>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</si>
  <si>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</si>
  <si>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</si>
  <si>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</si>
  <si>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</si>
  <si>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</si>
  <si>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</si>
  <si>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</si>
  <si>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</si>
  <si>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</si>
  <si>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</si>
  <si>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</si>
  <si>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</si>
  <si>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</si>
  <si>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</si>
  <si>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</si>
  <si>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</si>
  <si>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</si>
  <si>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</si>
  <si>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</si>
  <si>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</si>
  <si>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</si>
  <si>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</si>
  <si>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</si>
  <si>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</si>
  <si>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</si>
  <si>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</si>
  <si>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</si>
  <si>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</si>
  <si>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</si>
  <si>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</si>
  <si>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</si>
  <si>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</si>
  <si>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</si>
  <si>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</si>
  <si>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</si>
  <si>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</si>
  <si>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</si>
  <si>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</si>
  <si>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</si>
  <si>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</si>
  <si>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</si>
  <si>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</si>
  <si>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</si>
  <si>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</si>
  <si>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</si>
  <si>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</si>
  <si>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</si>
  <si>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</si>
  <si>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</si>
  <si>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</si>
  <si>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</si>
  <si>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</si>
  <si>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</si>
  <si>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</si>
  <si>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</si>
  <si>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</si>
  <si>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</si>
  <si>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</si>
  <si>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</si>
  <si>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</si>
  <si>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</si>
  <si>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</si>
  <si>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</si>
  <si>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</si>
  <si>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</si>
  <si>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</si>
  <si>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</si>
  <si>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</si>
  <si>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</si>
  <si>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</si>
  <si>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</si>
  <si>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</si>
  <si>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</si>
  <si>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</si>
  <si>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</si>
  <si>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</si>
  <si>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</si>
  <si>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</si>
  <si>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</si>
  <si>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</si>
  <si>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</si>
  <si>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</si>
  <si>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</si>
  <si>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</si>
  <si>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</si>
  <si>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</si>
  <si>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</si>
  <si>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</si>
  <si>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</si>
  <si>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</si>
  <si>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</si>
  <si>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</si>
  <si>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</si>
  <si>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</si>
  <si>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</si>
  <si>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</si>
  <si>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</si>
  <si>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</si>
  <si>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</si>
  <si>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</si>
  <si>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</si>
  <si>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</si>
  <si>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</si>
  <si>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</si>
  <si>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</si>
  <si>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</si>
  <si>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</si>
  <si>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</si>
  <si>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</si>
  <si>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</si>
  <si>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</si>
  <si>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</si>
  <si>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</si>
  <si>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</si>
  <si>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</si>
  <si>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</si>
  <si>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</si>
  <si>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</si>
  <si>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</si>
  <si>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</si>
  <si>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</si>
  <si>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</si>
  <si>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</si>
  <si>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</si>
  <si>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</si>
  <si>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</si>
  <si>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</si>
  <si>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</si>
  <si>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</si>
  <si>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</si>
  <si>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</si>
  <si>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</si>
  <si>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</si>
  <si>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</si>
  <si>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</si>
  <si>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</si>
  <si>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</si>
  <si>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</si>
  <si>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</si>
  <si>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</si>
  <si>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</si>
  <si>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</si>
  <si>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</si>
  <si>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</si>
  <si>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</si>
  <si>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</si>
  <si>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</si>
  <si>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</si>
  <si>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</si>
  <si>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</si>
  <si>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</si>
  <si>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</si>
  <si>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</si>
  <si>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</si>
  <si>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</si>
  <si>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</si>
  <si>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</si>
  <si>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</si>
  <si>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</si>
  <si>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</si>
  <si>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</si>
  <si>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</si>
  <si>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</si>
  <si>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</si>
  <si>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</si>
  <si>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</si>
  <si>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</si>
  <si>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</si>
  <si>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</si>
  <si>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</si>
  <si>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</si>
  <si>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</si>
  <si>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</si>
  <si>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</si>
  <si>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</si>
  <si>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</si>
  <si>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</si>
  <si>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</si>
  <si>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</si>
  <si>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</si>
  <si>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</si>
  <si>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</si>
  <si>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</si>
  <si>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</si>
  <si>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</si>
  <si>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</si>
  <si>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</si>
  <si>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</si>
  <si>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</si>
  <si>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</si>
  <si>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</si>
  <si>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</si>
  <si>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</si>
  <si>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</si>
  <si>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</si>
  <si>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</si>
  <si>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</si>
  <si>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</si>
  <si>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</si>
  <si>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</si>
  <si>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</si>
  <si>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</si>
  <si>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</si>
  <si>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</si>
  <si>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</si>
  <si>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</si>
  <si>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</si>
  <si>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</si>
  <si>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</si>
  <si>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</si>
  <si>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</si>
  <si>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</si>
  <si>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</si>
  <si>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</si>
  <si>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</si>
  <si>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</si>
  <si>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</si>
  <si>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</si>
  <si>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</si>
  <si>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</si>
  <si>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</si>
  <si>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</si>
  <si>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</si>
  <si>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</si>
  <si>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</si>
  <si>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</si>
  <si>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</si>
  <si>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</si>
  <si>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</si>
  <si>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</si>
  <si>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</si>
  <si>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</si>
  <si>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</si>
  <si>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</si>
  <si>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</si>
  <si>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</si>
  <si>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</si>
  <si>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</si>
  <si>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</si>
  <si>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</si>
  <si>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</si>
  <si>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</si>
  <si>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</si>
  <si>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</si>
  <si>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</si>
  <si>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</si>
  <si>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</si>
  <si>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</si>
  <si>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</si>
  <si>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</si>
  <si>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</si>
  <si>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</si>
  <si>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</si>
  <si>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</si>
  <si>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</si>
  <si>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</si>
  <si>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</si>
  <si>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</si>
  <si>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</si>
  <si>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</si>
  <si>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</si>
  <si>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</si>
  <si>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</si>
  <si>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</si>
  <si>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</si>
  <si>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</si>
  <si>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</si>
  <si>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</si>
  <si>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</si>
  <si>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</si>
  <si>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</si>
  <si>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</si>
  <si>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</si>
  <si>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</si>
  <si>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</si>
  <si>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</si>
  <si>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</si>
  <si>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</si>
  <si>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</si>
  <si>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</si>
  <si>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</si>
  <si>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</si>
  <si>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</si>
  <si>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</si>
  <si>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</si>
  <si>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</si>
  <si>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</si>
  <si>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</si>
  <si>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</si>
  <si>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</si>
  <si>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</si>
  <si>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</si>
  <si>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</si>
  <si>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</si>
  <si>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</si>
  <si>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</si>
  <si>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</si>
  <si>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</si>
  <si>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</si>
  <si>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</si>
  <si>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</si>
  <si>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</si>
  <si>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</si>
  <si>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</si>
  <si>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</si>
  <si>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</si>
  <si>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</si>
  <si>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</si>
  <si>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</si>
  <si>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</si>
  <si>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</si>
  <si>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</si>
  <si>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</si>
  <si>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</si>
  <si>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</si>
  <si>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</si>
  <si>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</si>
  <si>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</si>
  <si>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</si>
  <si>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</si>
  <si>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</si>
  <si>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</si>
  <si>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</si>
  <si>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</si>
  <si>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</si>
  <si>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</si>
  <si>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</si>
  <si>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</si>
  <si>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</si>
  <si>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</si>
  <si>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</si>
  <si>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</si>
  <si>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</si>
  <si>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</si>
  <si>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</si>
  <si>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</si>
  <si>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</si>
  <si>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</si>
  <si>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</si>
  <si>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</si>
  <si>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</si>
  <si>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</si>
  <si>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</si>
  <si>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</si>
  <si>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</si>
  <si>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</si>
  <si>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</si>
  <si>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</si>
  <si>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</si>
  <si>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</si>
  <si>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</si>
  <si>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</si>
  <si>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</si>
  <si>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</si>
  <si>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</si>
  <si>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</si>
  <si>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</si>
  <si>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</si>
  <si>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</si>
  <si>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</si>
  <si>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</si>
  <si>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</si>
  <si>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</si>
  <si>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</si>
  <si>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</si>
  <si>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</si>
  <si>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</si>
  <si>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</si>
  <si>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</si>
  <si>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</si>
  <si>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</si>
  <si>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</si>
  <si>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</si>
  <si>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</si>
  <si>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</si>
  <si>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</si>
  <si>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</si>
  <si>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</si>
  <si>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</si>
  <si>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</si>
  <si>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</si>
  <si>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</si>
  <si>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</si>
  <si>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</si>
  <si>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</si>
  <si>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</si>
  <si>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</si>
  <si>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</si>
  <si>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</si>
  <si>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</si>
  <si>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</si>
  <si>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</si>
  <si>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</si>
  <si>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</si>
  <si>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</si>
  <si>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</si>
  <si>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</si>
  <si>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</si>
  <si>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</si>
  <si>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</si>
  <si>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</si>
  <si>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</si>
  <si>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</si>
  <si>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</si>
  <si>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</si>
  <si>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</si>
  <si>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</si>
  <si>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</si>
  <si>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</si>
  <si>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</si>
  <si>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</si>
  <si>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</si>
  <si>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</si>
  <si>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</si>
  <si>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</si>
  <si>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</si>
  <si>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</si>
  <si>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</si>
  <si>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</si>
  <si>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</si>
  <si>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</si>
  <si>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</si>
  <si>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</si>
  <si>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</si>
  <si>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</si>
  <si>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</si>
  <si>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</si>
  <si>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</si>
  <si>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</si>
  <si>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</si>
  <si>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</si>
  <si>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</si>
  <si>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</si>
  <si>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</si>
  <si>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</si>
  <si>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</si>
  <si>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</si>
  <si>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</si>
  <si>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</si>
  <si>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</si>
  <si>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</si>
  <si>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</si>
  <si>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</si>
  <si>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</si>
  <si>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</si>
  <si>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</si>
  <si>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</si>
  <si>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</si>
  <si>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</si>
  <si>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</si>
  <si>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</si>
  <si>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</si>
  <si>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</si>
  <si>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</si>
  <si>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</si>
  <si>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</si>
  <si>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</si>
  <si>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</si>
  <si>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</si>
  <si>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</si>
  <si>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</si>
  <si>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</si>
  <si>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</si>
  <si>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</si>
  <si>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</si>
  <si>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</si>
  <si>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</si>
  <si>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</si>
  <si>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</si>
  <si>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</si>
  <si>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</si>
  <si>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</si>
  <si>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</si>
  <si>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</si>
  <si>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</si>
  <si>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</si>
  <si>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</si>
  <si>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</si>
  <si>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</si>
  <si>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</si>
  <si>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</si>
  <si>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</si>
  <si>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</si>
  <si>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</si>
  <si>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</si>
  <si>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</si>
  <si>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</si>
  <si>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</si>
  <si>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</si>
  <si>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</si>
  <si>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</si>
  <si>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</si>
  <si>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</si>
  <si>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</si>
  <si>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</si>
  <si>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</si>
  <si>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</si>
  <si>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</si>
  <si>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</si>
  <si>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</si>
  <si>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</si>
  <si>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</si>
  <si>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</si>
  <si>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</si>
  <si>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</si>
  <si>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</si>
  <si>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</si>
  <si>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</si>
  <si>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</si>
  <si>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</si>
  <si>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</si>
  <si>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</si>
  <si>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</si>
  <si>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</si>
  <si>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</si>
  <si>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</si>
  <si>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</si>
  <si>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</si>
  <si>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</si>
  <si>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</si>
  <si>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</si>
  <si>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</si>
  <si>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</si>
  <si>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</si>
  <si>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</si>
  <si>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</si>
  <si>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</si>
  <si>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</si>
  <si>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</si>
  <si>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</si>
  <si>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</si>
  <si>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</si>
  <si>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</si>
  <si>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</si>
  <si>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</si>
  <si>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</si>
  <si>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</si>
  <si>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</si>
  <si>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</si>
  <si>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</si>
  <si>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</si>
  <si>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</si>
  <si>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</si>
  <si>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</si>
  <si>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</si>
  <si>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</si>
  <si>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</si>
  <si>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</si>
  <si>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</si>
  <si>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</si>
  <si>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</si>
  <si>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</si>
  <si>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</si>
  <si>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</si>
  <si>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</si>
  <si>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</si>
  <si>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</si>
  <si>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</si>
  <si>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</si>
  <si>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</si>
  <si>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</si>
  <si>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</si>
  <si>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</si>
  <si>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</si>
  <si>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</si>
  <si>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</si>
  <si>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</si>
  <si>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</si>
  <si>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</si>
  <si>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</si>
  <si>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</si>
  <si>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</si>
  <si>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</si>
  <si>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</si>
  <si>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</si>
  <si>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</si>
  <si>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</si>
  <si>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</si>
  <si>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</si>
  <si>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</si>
  <si>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</si>
  <si>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</si>
  <si>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</si>
  <si>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</si>
  <si>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</si>
  <si>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</si>
  <si>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</si>
  <si>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</si>
  <si>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</si>
  <si>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</si>
  <si>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</si>
  <si>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</si>
  <si>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</si>
  <si>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</si>
  <si>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</si>
  <si>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</si>
  <si>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</si>
  <si>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</si>
  <si>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</si>
  <si>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</si>
  <si>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</si>
  <si>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</si>
  <si>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</si>
  <si>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</si>
  <si>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</si>
  <si>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</si>
  <si>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</si>
  <si>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</si>
  <si>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</si>
  <si>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</si>
  <si>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</si>
  <si>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</si>
  <si>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</si>
  <si>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</si>
  <si>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</si>
  <si>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</si>
  <si>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</si>
  <si>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</si>
  <si>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</si>
  <si>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</si>
  <si>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</si>
  <si>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</si>
  <si>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</si>
  <si>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</si>
  <si>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</si>
  <si>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</si>
  <si>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</si>
  <si>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</si>
  <si>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</si>
  <si>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</si>
  <si>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</si>
  <si>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</si>
  <si>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</si>
  <si>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</si>
  <si>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</si>
  <si>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</si>
  <si>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</si>
  <si>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</si>
  <si>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</si>
  <si>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</si>
  <si>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</si>
  <si>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</si>
  <si>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</si>
  <si>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</si>
  <si>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</si>
  <si>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</si>
  <si>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</si>
  <si>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</si>
  <si>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</si>
  <si>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</si>
  <si>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</si>
  <si>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</si>
  <si>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</si>
  <si>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</si>
  <si>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</si>
  <si>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</si>
  <si>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</si>
  <si>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</si>
  <si>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</si>
  <si>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</si>
  <si>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</si>
  <si>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</si>
  <si>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</si>
  <si>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</si>
  <si>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</si>
  <si>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</si>
  <si>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</si>
  <si>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</si>
  <si>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</si>
  <si>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</si>
  <si>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</si>
  <si>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</si>
  <si>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</si>
  <si>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</si>
  <si>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</si>
  <si>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</si>
  <si>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</si>
  <si>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</si>
  <si>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</si>
  <si>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</si>
  <si>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</si>
  <si>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</si>
  <si>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</si>
  <si>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</si>
  <si>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</si>
  <si>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</si>
  <si>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</si>
  <si>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</si>
  <si>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</si>
  <si>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</si>
  <si>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</si>
  <si>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</si>
  <si>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</si>
  <si>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</si>
  <si>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</si>
  <si>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</si>
  <si>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</si>
  <si>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</si>
  <si>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</si>
  <si>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</si>
  <si>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</si>
  <si>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</si>
  <si>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</si>
  <si>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</si>
  <si>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</si>
  <si>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</si>
  <si>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</si>
  <si>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</si>
  <si>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</si>
  <si>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</si>
  <si>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</si>
  <si>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</si>
  <si>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</si>
  <si>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</si>
  <si>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</si>
  <si>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</si>
  <si>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</si>
  <si>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</si>
  <si>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</si>
  <si>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</si>
  <si>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</si>
  <si>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</si>
  <si>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</si>
  <si>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</si>
  <si>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</si>
  <si>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</si>
  <si>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</si>
  <si>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</si>
  <si>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</si>
  <si>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</si>
  <si>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</si>
  <si>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</si>
  <si>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</si>
  <si>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</si>
  <si>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</si>
  <si>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</si>
  <si>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</si>
  <si>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</si>
  <si>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</si>
  <si>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</si>
  <si>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</si>
  <si>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</si>
  <si>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</si>
  <si>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</si>
  <si>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</si>
  <si>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</si>
  <si>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</si>
  <si>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</si>
  <si>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</si>
  <si>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</si>
  <si>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</si>
  <si>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</si>
  <si>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</si>
  <si>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</si>
  <si>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</si>
  <si>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</si>
  <si>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</si>
  <si>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</si>
  <si>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</si>
  <si>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</si>
  <si>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</si>
  <si>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</si>
  <si>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</si>
  <si>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</si>
  <si>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</si>
  <si>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</si>
  <si>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</si>
  <si>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</si>
  <si>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</si>
  <si>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</si>
  <si>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</si>
  <si>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</si>
  <si>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</si>
  <si>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</si>
  <si>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</si>
  <si>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</si>
  <si>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</si>
  <si>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</si>
  <si>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</si>
  <si>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</si>
  <si>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</si>
  <si>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</si>
  <si>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</si>
  <si>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</si>
  <si>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</si>
  <si>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</si>
  <si>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</si>
  <si>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</si>
  <si>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</si>
  <si>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</si>
  <si>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</si>
  <si>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</si>
  <si>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</si>
  <si>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</si>
  <si>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</si>
  <si>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</si>
  <si>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</si>
  <si>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</si>
  <si>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</si>
  <si>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</si>
  <si>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</si>
  <si>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</si>
  <si>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</si>
  <si>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</si>
  <si>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</si>
  <si>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</si>
  <si>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</si>
  <si>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</si>
  <si>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</si>
  <si>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</si>
  <si>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</si>
  <si>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</si>
  <si>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</si>
  <si>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</si>
  <si>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</si>
  <si>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</si>
  <si>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</si>
  <si>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</si>
  <si>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</si>
  <si>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</si>
  <si>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</si>
  <si>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</si>
  <si>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</si>
  <si>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</si>
  <si>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</si>
  <si>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</si>
  <si>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</si>
  <si>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</si>
  <si>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</si>
  <si>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</si>
  <si>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</si>
  <si>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</si>
  <si>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</si>
  <si>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</si>
  <si>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</si>
  <si>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</si>
  <si>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</si>
  <si>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</si>
  <si>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</si>
  <si>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</si>
  <si>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</si>
  <si>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</si>
  <si>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</si>
  <si>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</si>
  <si>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</si>
  <si>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</si>
  <si>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</si>
  <si>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</si>
  <si>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</si>
  <si>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</si>
  <si>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</si>
  <si>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</si>
  <si>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</si>
  <si>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</si>
  <si>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</si>
  <si>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</si>
  <si>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</si>
  <si>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</si>
  <si>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</si>
  <si>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</si>
  <si>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</si>
  <si>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</si>
  <si>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</si>
  <si>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</si>
  <si>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</si>
  <si>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</si>
  <si>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</si>
  <si>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</si>
  <si>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</si>
  <si>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</si>
  <si>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</si>
  <si>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</si>
  <si>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</si>
  <si>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</si>
  <si>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</si>
  <si>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</si>
  <si>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</si>
  <si>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</si>
  <si>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</si>
  <si>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</si>
  <si>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</si>
  <si>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</si>
  <si>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</si>
  <si>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</si>
  <si>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</si>
  <si>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</si>
  <si>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</si>
  <si>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</si>
  <si>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</si>
  <si>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</si>
  <si>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</si>
  <si>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</si>
  <si>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</si>
  <si>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</si>
  <si>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</si>
  <si>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</si>
  <si>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</si>
  <si>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</si>
  <si>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</si>
  <si>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</si>
  <si>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</si>
  <si>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</si>
  <si>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</si>
  <si>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</si>
  <si>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</si>
  <si>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</si>
  <si>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</si>
  <si>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</si>
  <si>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</si>
  <si>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</si>
  <si>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</si>
  <si>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</si>
  <si>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</si>
  <si>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</si>
  <si>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</si>
  <si>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</si>
  <si>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</si>
  <si>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</si>
  <si>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</si>
  <si>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</si>
  <si>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</si>
  <si>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</si>
  <si>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</si>
  <si>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</si>
  <si>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</si>
  <si>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</si>
  <si>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</si>
  <si>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</si>
  <si>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</si>
  <si>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</si>
  <si>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</si>
  <si>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</si>
  <si>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</si>
  <si>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</si>
  <si>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</si>
  <si>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</si>
  <si>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</si>
  <si>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</si>
  <si>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</si>
  <si>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</si>
  <si>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</si>
  <si>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</si>
  <si>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</si>
  <si>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</si>
  <si>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</si>
  <si>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</si>
  <si>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</si>
  <si>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</si>
  <si>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</si>
  <si>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</si>
  <si>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</si>
  <si>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</si>
  <si>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</si>
  <si>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</si>
  <si>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</si>
  <si>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</si>
  <si>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</si>
  <si>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</si>
  <si>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</si>
  <si>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</si>
  <si>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</si>
  <si>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</si>
  <si>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</si>
  <si>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</si>
  <si>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</si>
  <si>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</si>
  <si>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</si>
  <si>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</si>
  <si>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</si>
  <si>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</si>
  <si>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</si>
  <si>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</si>
  <si>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</si>
  <si>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</si>
  <si>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</si>
  <si>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</si>
  <si>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</si>
  <si>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</si>
  <si>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</si>
  <si>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</si>
  <si>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</si>
  <si>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</si>
  <si>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</si>
  <si>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</si>
  <si>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</si>
  <si>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</si>
  <si>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</si>
  <si>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</si>
  <si>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</si>
  <si>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</si>
  <si>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</si>
  <si>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</si>
  <si>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</si>
  <si>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</si>
  <si>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</si>
  <si>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</si>
  <si>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</si>
  <si>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</si>
  <si>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</si>
  <si>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</si>
  <si>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</si>
  <si>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</si>
  <si>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</si>
  <si>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</si>
  <si>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</si>
  <si>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</si>
  <si>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</si>
  <si>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</si>
  <si>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</si>
  <si>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</si>
  <si>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</si>
  <si>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</si>
  <si>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</si>
  <si>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</si>
  <si>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</si>
  <si>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</si>
  <si>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</si>
  <si>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</si>
  <si>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</si>
  <si>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</si>
  <si>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</si>
  <si>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</si>
  <si>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</si>
  <si>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</si>
  <si>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</si>
  <si>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</si>
  <si>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</si>
  <si>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</si>
  <si>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</si>
  <si>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</si>
  <si>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</si>
  <si>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</si>
  <si>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</si>
  <si>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</si>
  <si>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</si>
  <si>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</si>
  <si>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</si>
  <si>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</si>
  <si>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</si>
  <si>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</si>
  <si>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</si>
  <si>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</si>
  <si>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</si>
  <si>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</si>
  <si>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</si>
  <si>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</si>
  <si>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</si>
  <si>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</si>
  <si>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</si>
  <si>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</si>
  <si>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</si>
  <si>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</si>
  <si>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</si>
  <si>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</si>
  <si>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</si>
  <si>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</si>
  <si>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</si>
  <si>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</si>
  <si>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</si>
  <si>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</si>
  <si>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</si>
  <si>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</si>
  <si>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</si>
  <si>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</si>
  <si>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</si>
  <si>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</si>
  <si>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</si>
  <si>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</si>
  <si>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</si>
  <si>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</si>
  <si>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</si>
  <si>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</si>
  <si>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</si>
  <si>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</si>
  <si>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</si>
  <si>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</si>
  <si>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</si>
  <si>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</si>
  <si>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</si>
  <si>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</si>
  <si>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</si>
  <si>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</si>
  <si>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</si>
  <si>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</si>
  <si>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</si>
  <si>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</si>
  <si>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</si>
  <si>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</si>
  <si>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</si>
  <si>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</si>
  <si>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</si>
  <si>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</si>
  <si>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</si>
  <si>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</si>
  <si>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</si>
  <si>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</si>
  <si>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</si>
  <si>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</si>
  <si>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</si>
  <si>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</si>
  <si>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</si>
  <si>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</si>
  <si>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</si>
  <si>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</si>
  <si>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</si>
  <si>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</si>
  <si>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</si>
  <si>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</si>
  <si>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</si>
  <si>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</si>
  <si>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</si>
  <si>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</si>
  <si>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</si>
  <si>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</si>
  <si>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</si>
  <si>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</si>
  <si>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</si>
  <si>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</si>
  <si>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</si>
  <si>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</si>
  <si>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</si>
  <si>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</si>
  <si>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</si>
  <si>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</si>
  <si>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</si>
  <si>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</si>
  <si>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</si>
  <si>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</si>
  <si>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</si>
  <si>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</si>
  <si>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</si>
  <si>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</si>
  <si>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</si>
  <si>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</si>
  <si>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</si>
  <si>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</si>
  <si>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</si>
  <si>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</si>
  <si>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</si>
  <si>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</si>
  <si>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</si>
  <si>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</si>
  <si>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</si>
  <si>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</si>
  <si>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</si>
  <si>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</si>
  <si>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</si>
  <si>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</si>
  <si>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</si>
  <si>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</si>
  <si>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</si>
  <si>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</si>
  <si>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</si>
  <si>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</si>
  <si>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</si>
  <si>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</si>
  <si>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</si>
  <si>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</si>
  <si>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</si>
  <si>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</si>
  <si>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</si>
  <si>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</si>
  <si>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</si>
  <si>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</si>
  <si>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</si>
  <si>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</si>
  <si>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</si>
  <si>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</si>
  <si>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</si>
  <si>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</si>
  <si>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</si>
  <si>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</si>
  <si>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</si>
  <si>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</si>
  <si>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</si>
  <si>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</si>
  <si>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</si>
  <si>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</si>
  <si>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</si>
  <si>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</si>
  <si>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</si>
  <si>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</si>
  <si>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</si>
  <si>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</si>
  <si>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</si>
  <si>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</si>
  <si>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</si>
  <si>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</si>
  <si>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</si>
  <si>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</si>
  <si>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</si>
  <si>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</si>
  <si>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</si>
  <si>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</si>
  <si>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</si>
  <si>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</si>
  <si>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</si>
  <si>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</si>
  <si>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</si>
  <si>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</si>
  <si>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</si>
  <si>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</si>
  <si>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</si>
  <si>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</si>
  <si>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</si>
  <si>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</si>
  <si>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</si>
  <si>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</si>
  <si>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</si>
  <si>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</si>
  <si>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</si>
  <si>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</si>
  <si>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</si>
  <si>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</si>
  <si>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</si>
  <si>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</si>
  <si>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</si>
  <si>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</si>
  <si>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</si>
  <si>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</si>
  <si>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</si>
  <si>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</si>
  <si>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</si>
  <si>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</si>
  <si>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</si>
  <si>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</si>
  <si>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</si>
  <si>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</si>
  <si>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</si>
  <si>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</si>
  <si>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</si>
  <si>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</si>
  <si>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</si>
  <si>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</si>
  <si>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</si>
  <si>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</si>
  <si>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</si>
  <si>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</si>
  <si>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</si>
  <si>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</si>
  <si>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</si>
  <si>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</si>
  <si>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</si>
  <si>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</si>
  <si>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</si>
  <si>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</si>
  <si>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</si>
  <si>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</si>
  <si>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</si>
  <si>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</si>
  <si>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</si>
  <si>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</si>
  <si>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</si>
  <si>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</si>
  <si>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</si>
  <si>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</si>
  <si>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</si>
  <si>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</si>
  <si>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</si>
  <si>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</si>
  <si>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</si>
  <si>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</si>
  <si>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</si>
  <si>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</si>
  <si>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</si>
  <si>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</si>
  <si>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</si>
  <si>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</si>
  <si>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</si>
  <si>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</si>
  <si>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</si>
  <si>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</si>
  <si>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</si>
  <si>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</si>
  <si>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</si>
  <si>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</si>
  <si>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</si>
  <si>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</si>
  <si>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</si>
  <si>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</si>
  <si>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</si>
  <si>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</si>
  <si>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</si>
  <si>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</si>
  <si>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</si>
  <si>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</si>
  <si>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</si>
  <si>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</si>
  <si>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</si>
  <si>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</si>
  <si>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</si>
  <si>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</si>
  <si>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</si>
  <si>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</si>
  <si>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</si>
  <si>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</si>
  <si>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</si>
  <si>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</si>
  <si>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</si>
  <si>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</si>
  <si>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</si>
  <si>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</si>
  <si>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</si>
  <si>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</si>
  <si>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</si>
  <si>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</si>
  <si>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</si>
  <si>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</si>
  <si>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</si>
  <si>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</si>
  <si>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</si>
  <si>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</si>
  <si>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</si>
  <si>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</si>
  <si>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</si>
  <si>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</si>
  <si>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</si>
  <si>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</si>
  <si>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</si>
  <si>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</si>
  <si>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</si>
  <si>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</si>
  <si>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</si>
  <si>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</si>
  <si>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</si>
  <si>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</si>
  <si>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</si>
  <si>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</si>
  <si>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</si>
  <si>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</si>
  <si>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</si>
  <si>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</si>
  <si>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</si>
  <si>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</si>
  <si>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</si>
  <si>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</si>
  <si>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</si>
  <si>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</si>
  <si>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</si>
  <si>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</si>
  <si>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</si>
  <si>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</si>
  <si>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</si>
  <si>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</si>
  <si>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</si>
  <si>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</si>
  <si>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</si>
  <si>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</si>
  <si>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</si>
  <si>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</si>
  <si>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</si>
  <si>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</si>
  <si>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</si>
  <si>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</si>
  <si>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</si>
  <si>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</si>
  <si>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</si>
  <si>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</si>
  <si>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</si>
  <si>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</si>
  <si>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</si>
  <si>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</si>
  <si>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</si>
  <si>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</si>
  <si>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</si>
  <si>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</si>
  <si>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</si>
  <si>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</si>
  <si>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</si>
  <si>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</si>
  <si>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</si>
  <si>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</si>
  <si>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</si>
  <si>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</si>
  <si>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</si>
  <si>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</si>
  <si>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</si>
  <si>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</si>
  <si>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</si>
  <si>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</si>
  <si>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</si>
  <si>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</si>
  <si>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</si>
  <si>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</si>
  <si>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</si>
  <si>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</si>
  <si>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</si>
  <si>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</si>
  <si>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</si>
  <si>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</si>
  <si>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</si>
  <si>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</si>
  <si>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</si>
  <si>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</si>
  <si>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</si>
  <si>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</si>
  <si>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</si>
  <si>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</si>
  <si>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</si>
  <si>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</si>
  <si>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</si>
  <si>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</si>
  <si>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</si>
  <si>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</si>
  <si>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</si>
  <si>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</si>
  <si>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</si>
  <si>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</si>
  <si>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</si>
  <si>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</si>
  <si>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</si>
  <si>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</si>
  <si>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</si>
  <si>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</si>
  <si>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</si>
  <si>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</si>
  <si>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</si>
  <si>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</si>
  <si>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</si>
  <si>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</si>
  <si>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</si>
  <si>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</si>
  <si>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</si>
  <si>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</si>
  <si>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</si>
  <si>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</si>
  <si>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</si>
  <si>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</si>
  <si>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</si>
  <si>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</si>
  <si>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</si>
  <si>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</si>
  <si>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</si>
  <si>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</si>
  <si>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</si>
  <si>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</si>
  <si>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</si>
  <si>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</si>
  <si>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</si>
  <si>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</si>
  <si>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</si>
  <si>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</si>
  <si>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</si>
  <si>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</si>
  <si>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</si>
  <si>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</si>
  <si>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</si>
  <si>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</si>
  <si>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</si>
  <si>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</si>
  <si>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</si>
  <si>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</si>
  <si>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</si>
  <si>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</si>
  <si>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</si>
  <si>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</si>
  <si>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</si>
  <si>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</si>
  <si>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</si>
  <si>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</si>
  <si>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</si>
  <si>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</si>
  <si>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</si>
  <si>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</si>
  <si>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</si>
  <si>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</si>
  <si>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</si>
  <si>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</si>
  <si>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</si>
  <si>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</si>
  <si>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</si>
  <si>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</si>
  <si>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</si>
  <si>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</si>
  <si>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</si>
  <si>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</si>
  <si>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</si>
  <si>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</si>
  <si>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</si>
  <si>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</si>
  <si>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</si>
  <si>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</si>
  <si>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</si>
  <si>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</si>
  <si>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</si>
  <si>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</si>
  <si>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</si>
  <si>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</si>
  <si>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</si>
  <si>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</si>
  <si>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</si>
  <si>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</si>
  <si>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</si>
  <si>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</si>
  <si>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</si>
  <si>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</si>
  <si>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</si>
  <si>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</si>
  <si>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</si>
  <si>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</si>
  <si>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</si>
  <si>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</si>
  <si>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</si>
  <si>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</si>
  <si>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</si>
  <si>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</si>
  <si>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</si>
  <si>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</si>
  <si>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</si>
  <si>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</si>
  <si>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</si>
  <si>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</si>
  <si>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</si>
  <si>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</si>
  <si>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</si>
  <si>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</si>
  <si>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</si>
  <si>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</si>
  <si>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</si>
  <si>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</si>
  <si>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</si>
  <si>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</si>
  <si>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</si>
  <si>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</si>
  <si>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</si>
  <si>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</si>
  <si>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</si>
  <si>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</si>
  <si>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</si>
  <si>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</si>
  <si>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</si>
  <si>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</si>
  <si>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</si>
  <si>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</si>
  <si>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</si>
  <si>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</si>
  <si>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</si>
  <si>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</si>
  <si>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</si>
  <si>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</si>
  <si>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</si>
  <si>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</si>
  <si>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</si>
  <si>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</si>
  <si>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</si>
  <si>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</si>
  <si>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</si>
  <si>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</si>
  <si>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</si>
  <si>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</si>
  <si>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</si>
  <si>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</si>
  <si>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</si>
  <si>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</si>
  <si>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</si>
  <si>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</si>
  <si>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</si>
  <si>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</si>
  <si>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</si>
  <si>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</si>
  <si>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</si>
  <si>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</si>
  <si>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</si>
  <si>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</si>
  <si>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</si>
  <si>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</si>
  <si>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</si>
  <si>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</si>
  <si>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</si>
  <si>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</si>
  <si>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</si>
  <si>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</si>
  <si>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</si>
  <si>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</si>
  <si>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</si>
  <si>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</si>
  <si>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</si>
  <si>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</si>
  <si>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</si>
  <si>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</si>
  <si>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</si>
  <si>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</si>
  <si>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</si>
  <si>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</si>
  <si>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</si>
  <si>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</si>
  <si>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</si>
  <si>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</si>
  <si>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</si>
  <si>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</si>
  <si>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</si>
  <si>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</si>
  <si>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</si>
  <si>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</si>
  <si>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</si>
  <si>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</si>
  <si>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</si>
  <si>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</si>
  <si>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</si>
  <si>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</si>
  <si>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</si>
  <si>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</si>
  <si>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</si>
  <si>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</si>
  <si>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</si>
  <si>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</si>
  <si>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</si>
  <si>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</si>
  <si>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</si>
  <si>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</si>
  <si>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</si>
  <si>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</si>
  <si>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</si>
  <si>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</si>
  <si>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</si>
  <si>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</si>
  <si>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</si>
  <si>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</si>
  <si>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</si>
  <si>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</si>
  <si>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</si>
  <si>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</si>
  <si>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</si>
  <si>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</si>
  <si>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</si>
  <si>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</si>
  <si>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</si>
  <si>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</si>
  <si>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</si>
  <si>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</si>
  <si>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</si>
  <si>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</si>
  <si>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</si>
  <si>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</si>
  <si>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</si>
  <si>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</si>
  <si>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</si>
  <si>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</si>
  <si>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</si>
  <si>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</si>
  <si>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</si>
  <si>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</si>
  <si>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</si>
  <si>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</si>
  <si>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</si>
  <si>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</si>
  <si>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</si>
  <si>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</si>
  <si>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</si>
  <si>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</si>
  <si>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</si>
  <si>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</si>
  <si>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</si>
  <si>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</si>
  <si>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</si>
  <si>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</si>
  <si>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</si>
  <si>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</si>
  <si>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</si>
  <si>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</si>
  <si>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</si>
  <si>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</si>
  <si>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</si>
  <si>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</si>
  <si>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</si>
  <si>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</si>
  <si>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</si>
  <si>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</si>
  <si>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</si>
  <si>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</si>
  <si>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</si>
  <si>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</si>
  <si>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</si>
  <si>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</si>
  <si>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</si>
  <si>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</si>
  <si>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</si>
  <si>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</si>
  <si>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</si>
  <si>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</si>
  <si>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</si>
  <si>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</si>
  <si>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</si>
  <si>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</si>
  <si>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</si>
  <si>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</si>
  <si>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</si>
  <si>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</si>
  <si>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</si>
  <si>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</si>
  <si>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</si>
  <si>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</si>
  <si>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</si>
  <si>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</si>
  <si>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</si>
  <si>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</si>
  <si>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</si>
  <si>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</si>
  <si>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</si>
  <si>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</si>
  <si>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</si>
  <si>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</si>
  <si>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</si>
  <si>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</si>
  <si>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</si>
  <si>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</si>
  <si>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</si>
  <si>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</si>
  <si>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</si>
  <si>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</si>
  <si>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</si>
  <si>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</si>
  <si>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</si>
  <si>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</si>
  <si>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</si>
  <si>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</si>
  <si>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</si>
  <si>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</si>
  <si>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</si>
  <si>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</si>
  <si>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</si>
  <si>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</si>
  <si>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</si>
  <si>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</si>
  <si>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</si>
  <si>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</si>
  <si>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</si>
  <si>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</si>
  <si>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</si>
  <si>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</si>
  <si>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</si>
  <si>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</si>
  <si>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</si>
  <si>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</si>
  <si>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</si>
  <si>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</si>
  <si>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</si>
  <si>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</si>
  <si>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</si>
  <si>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</si>
  <si>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</si>
  <si>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</si>
  <si>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</si>
  <si>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</si>
  <si>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</si>
  <si>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</si>
  <si>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</si>
  <si>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</si>
  <si>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</si>
  <si>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</si>
  <si>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</si>
  <si>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</si>
  <si>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</si>
  <si>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</si>
  <si>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</si>
  <si>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</si>
  <si>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</si>
  <si>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</si>
  <si>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</si>
  <si>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</si>
  <si>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</si>
  <si>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</si>
  <si>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</si>
  <si>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</si>
  <si>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</si>
  <si>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</si>
  <si>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</si>
  <si>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</si>
  <si>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</si>
  <si>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</si>
  <si>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</si>
  <si>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</si>
  <si>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</si>
  <si>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</si>
  <si>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</si>
  <si>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</si>
  <si>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</si>
  <si>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</si>
  <si>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</si>
  <si>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</si>
  <si>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</si>
  <si>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</si>
  <si>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</si>
  <si>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</si>
  <si>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</si>
  <si>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</si>
  <si>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</si>
  <si>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</si>
  <si>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</si>
  <si>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</si>
  <si>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</si>
  <si>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</si>
  <si>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</si>
  <si>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</si>
  <si>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</si>
  <si>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</si>
  <si>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</si>
  <si>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</si>
  <si>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</si>
  <si>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</si>
  <si>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</si>
  <si>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</si>
  <si>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</si>
  <si>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</si>
  <si>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</si>
  <si>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</si>
  <si>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</si>
  <si>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</si>
  <si>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</si>
  <si>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</si>
  <si>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</si>
  <si>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</si>
  <si>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</si>
  <si>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</si>
  <si>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</si>
  <si>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</si>
  <si>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</si>
  <si>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</si>
  <si>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</si>
  <si>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</si>
  <si>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</si>
  <si>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</si>
  <si>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</si>
  <si>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</si>
  <si>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</si>
  <si>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</si>
  <si>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</si>
  <si>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</si>
  <si>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</si>
  <si>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</si>
  <si>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</si>
  <si>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</si>
  <si>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</si>
  <si>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</si>
  <si>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</si>
  <si>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</si>
  <si>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</si>
  <si>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</si>
  <si>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</si>
  <si>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</si>
  <si>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</si>
  <si>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</si>
  <si>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</si>
  <si>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</si>
  <si>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</si>
  <si>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</si>
  <si>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</si>
  <si>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</si>
  <si>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</si>
  <si>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</si>
  <si>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</si>
  <si>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</si>
  <si>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</si>
  <si>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</si>
  <si>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</si>
  <si>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</si>
  <si>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</si>
  <si>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</si>
  <si>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</si>
  <si>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</si>
  <si>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</si>
  <si>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</si>
  <si>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</si>
  <si>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</si>
  <si>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</si>
  <si>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</si>
  <si>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</si>
  <si>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</si>
  <si>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</si>
  <si>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</si>
  <si>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</si>
  <si>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</si>
  <si>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</si>
  <si>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</si>
  <si>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</si>
  <si>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</si>
  <si>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</si>
  <si>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</si>
  <si>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</si>
  <si>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</si>
  <si>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</si>
  <si>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</si>
  <si>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</si>
  <si>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</si>
  <si>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</si>
  <si>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</si>
  <si>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</si>
  <si>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</si>
  <si>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</si>
  <si>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</si>
  <si>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</si>
  <si>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</si>
  <si>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</si>
  <si>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</si>
  <si>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</si>
  <si>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</si>
  <si>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</si>
  <si>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</si>
  <si>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</si>
  <si>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</si>
  <si>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</si>
  <si>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</si>
  <si>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</si>
  <si>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</si>
  <si>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</si>
  <si>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</si>
  <si>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</si>
  <si>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</si>
  <si>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</si>
  <si>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</si>
  <si>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</si>
  <si>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</si>
  <si>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</si>
  <si>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</si>
  <si>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</si>
  <si>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</si>
  <si>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</si>
  <si>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</si>
  <si>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</si>
  <si>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</si>
  <si>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</si>
  <si>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</si>
  <si>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</si>
  <si>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</si>
  <si>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</si>
  <si>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</si>
  <si>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</si>
  <si>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</si>
  <si>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</si>
  <si>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</si>
  <si>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</si>
  <si>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</si>
  <si>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</si>
  <si>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</si>
  <si>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</si>
  <si>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</si>
  <si>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</si>
  <si>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</si>
  <si>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</si>
  <si>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</si>
  <si>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</si>
  <si>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</si>
  <si>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</si>
  <si>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</si>
  <si>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</si>
  <si>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</si>
  <si>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</si>
  <si>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</si>
  <si>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</si>
  <si>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</si>
  <si>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</si>
  <si>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</si>
  <si>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</si>
  <si>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</si>
  <si>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</si>
  <si>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</si>
  <si>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</si>
  <si>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</si>
  <si>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</si>
  <si>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</si>
  <si>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</si>
  <si>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</si>
  <si>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</si>
  <si>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</si>
  <si>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</si>
  <si>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</si>
  <si>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</si>
  <si>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</si>
  <si>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</si>
  <si>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</si>
  <si>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</si>
  <si>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</si>
  <si>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</si>
  <si>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</si>
  <si>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</si>
  <si>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</si>
  <si>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</si>
  <si>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</si>
  <si>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</si>
  <si>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</si>
  <si>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</si>
  <si>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</si>
  <si>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</si>
  <si>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</si>
  <si>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</si>
  <si>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</si>
  <si>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</si>
  <si>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</si>
  <si>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</si>
  <si>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</si>
  <si>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</si>
  <si>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</si>
  <si>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</si>
  <si>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</si>
  <si>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</si>
  <si>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</si>
  <si>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</si>
  <si>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</si>
  <si>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</si>
  <si>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</si>
  <si>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</si>
  <si>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</si>
  <si>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</si>
  <si>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</si>
  <si>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</si>
  <si>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</si>
  <si>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</si>
  <si>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</si>
  <si>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</si>
  <si>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</si>
  <si>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</si>
  <si>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</si>
  <si>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</si>
  <si>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</si>
  <si>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</si>
  <si>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</si>
  <si>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</si>
  <si>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</si>
  <si>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</si>
  <si>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</si>
  <si>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</si>
  <si>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</si>
  <si>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</si>
  <si>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</si>
  <si>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</si>
  <si>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</si>
  <si>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</si>
  <si>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</si>
  <si>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</si>
  <si>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</si>
  <si>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</si>
  <si>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</si>
  <si>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</si>
  <si>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</si>
  <si>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</si>
  <si>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</si>
  <si>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</si>
  <si>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</si>
  <si>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</si>
  <si>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</si>
  <si>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</si>
  <si>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</si>
  <si>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</si>
  <si>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</si>
  <si>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</si>
  <si>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</si>
  <si>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</si>
  <si>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</si>
  <si>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</si>
  <si>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</si>
  <si>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</si>
  <si>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</si>
  <si>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</si>
  <si>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</si>
  <si>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</si>
  <si>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</si>
  <si>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</si>
  <si>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</si>
  <si>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</si>
  <si>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</si>
  <si>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</si>
  <si>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</si>
  <si>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</si>
  <si>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</si>
  <si>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</si>
  <si>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</si>
  <si>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</si>
  <si>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</si>
  <si>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</si>
  <si>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</si>
  <si>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</si>
  <si>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</si>
  <si>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</si>
  <si>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</si>
  <si>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</si>
  <si>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</si>
  <si>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</si>
  <si>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</si>
  <si>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</si>
  <si>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</si>
  <si>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</si>
  <si>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</si>
  <si>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</si>
  <si>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</si>
  <si>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</si>
  <si>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</si>
  <si>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</si>
  <si>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</si>
  <si>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</si>
  <si>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</si>
  <si>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</si>
  <si>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</si>
  <si>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</si>
  <si>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</si>
  <si>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</si>
  <si>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</si>
  <si>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</si>
  <si>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</si>
  <si>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</si>
  <si>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</si>
  <si>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</si>
  <si>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</si>
  <si>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</si>
  <si>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</si>
  <si>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</si>
  <si>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</si>
  <si>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</si>
  <si>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</si>
  <si>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</si>
  <si>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</si>
  <si>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</si>
  <si>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</si>
  <si>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</si>
  <si>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</si>
  <si>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</si>
  <si>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</si>
  <si>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</si>
  <si>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</si>
  <si>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</si>
  <si>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</si>
  <si>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</si>
  <si>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</si>
  <si>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</si>
  <si>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</si>
  <si>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</si>
  <si>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</si>
  <si>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</si>
  <si>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</si>
  <si>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</si>
  <si>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</si>
  <si>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</si>
  <si>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</si>
  <si>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</si>
  <si>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</si>
  <si>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</si>
  <si>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</si>
  <si>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</si>
  <si>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</si>
  <si>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</si>
  <si>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</si>
  <si>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</si>
  <si>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</si>
  <si>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</si>
  <si>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</si>
  <si>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</si>
  <si>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</si>
  <si>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</si>
  <si>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</si>
  <si>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</si>
  <si>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</si>
  <si>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</si>
  <si>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</si>
  <si>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</si>
  <si>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</si>
  <si>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</si>
  <si>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</si>
  <si>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</si>
  <si>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</si>
  <si>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</si>
  <si>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</si>
  <si>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</si>
  <si>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</si>
  <si>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</si>
  <si>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</si>
  <si>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</si>
  <si>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</si>
  <si>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</si>
  <si>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</si>
  <si>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</si>
  <si>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</si>
  <si>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</si>
  <si>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</si>
  <si>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</si>
  <si>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</si>
  <si>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</si>
  <si>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</si>
  <si>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</si>
  <si>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</si>
  <si>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</si>
  <si>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</si>
  <si>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</si>
  <si>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</si>
  <si>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</si>
  <si>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</si>
  <si>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</si>
  <si>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</si>
  <si>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</si>
  <si>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</si>
  <si>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</si>
  <si>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</si>
  <si>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</si>
  <si>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</si>
  <si>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</si>
  <si>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</si>
  <si>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</si>
  <si>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</si>
  <si>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</si>
  <si>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</si>
  <si>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</si>
  <si>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</si>
  <si>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</si>
  <si>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</si>
  <si>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</si>
  <si>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</si>
  <si>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</si>
  <si>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</si>
  <si>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</si>
  <si>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</si>
  <si>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</si>
  <si>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</si>
  <si>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</si>
  <si>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</si>
  <si>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</si>
  <si>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</si>
  <si>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</si>
  <si>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</si>
  <si>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</si>
  <si>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</si>
  <si>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</si>
  <si>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</si>
  <si>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</si>
  <si>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</si>
  <si>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</si>
  <si>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</si>
  <si>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</si>
  <si>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</si>
  <si>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</si>
  <si>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</si>
  <si>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</si>
  <si>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</si>
  <si>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</si>
  <si>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</si>
  <si>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</si>
  <si>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</si>
  <si>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</si>
  <si>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</si>
  <si>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</si>
  <si>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</si>
  <si>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</si>
  <si>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</si>
  <si>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</si>
  <si>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</si>
  <si>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</si>
  <si>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</si>
  <si>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</si>
  <si>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</si>
  <si>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</si>
  <si>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</si>
  <si>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</si>
  <si>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</si>
  <si>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</si>
  <si>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</si>
  <si>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</si>
  <si>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</si>
  <si>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</si>
  <si>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</si>
  <si>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</si>
  <si>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</si>
  <si>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</si>
  <si>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</si>
  <si>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</si>
  <si>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</si>
  <si>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</si>
  <si>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</si>
  <si>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</si>
  <si>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</si>
  <si>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</si>
  <si>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</si>
  <si>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</si>
  <si>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</si>
  <si>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</si>
  <si>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</si>
  <si>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</si>
  <si>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</si>
  <si>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</si>
  <si>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</si>
  <si>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</si>
  <si>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</si>
  <si>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</si>
  <si>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</si>
  <si>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</si>
  <si>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</si>
  <si>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</si>
  <si>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</si>
  <si>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</si>
  <si>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</si>
  <si>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</si>
  <si>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</si>
  <si>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</si>
  <si>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</si>
  <si>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</si>
  <si>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</si>
  <si>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</si>
  <si>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</si>
  <si>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</si>
  <si>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</si>
  <si>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</si>
  <si>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</si>
  <si>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</si>
  <si>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</si>
  <si>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</si>
  <si>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</si>
  <si>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</si>
  <si>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</si>
  <si>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</si>
  <si>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</si>
  <si>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</si>
  <si>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</si>
  <si>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</si>
  <si>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</si>
  <si>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</si>
  <si>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</si>
  <si>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</si>
  <si>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</si>
  <si>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</si>
  <si>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</si>
  <si>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</si>
  <si>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</si>
  <si>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</si>
  <si>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</si>
  <si>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</si>
  <si>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</si>
  <si>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</si>
  <si>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</si>
  <si>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</si>
  <si>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</si>
  <si>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</si>
  <si>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</si>
  <si>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</si>
  <si>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</si>
  <si>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</si>
  <si>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</si>
  <si>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</si>
  <si>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</si>
  <si>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</si>
  <si>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</si>
  <si>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</si>
  <si>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</si>
  <si>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</si>
  <si>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</si>
  <si>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</si>
  <si>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</si>
  <si>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</si>
  <si>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</si>
  <si>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</si>
  <si>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</si>
  <si>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</si>
  <si>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</si>
  <si>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</si>
  <si>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</si>
  <si>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</si>
  <si>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</si>
  <si>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</si>
  <si>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</si>
  <si>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</si>
  <si>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</si>
  <si>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</si>
  <si>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</si>
  <si>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</si>
  <si>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</si>
  <si>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</si>
  <si>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</si>
  <si>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</si>
  <si>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</si>
  <si>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</si>
  <si>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</si>
  <si>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</si>
  <si>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</si>
  <si>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</si>
  <si>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</si>
  <si>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</si>
  <si>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</si>
  <si>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</si>
  <si>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</si>
  <si>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</si>
  <si>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</si>
  <si>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</si>
  <si>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</si>
  <si>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</si>
  <si>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</si>
  <si>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</si>
  <si>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</si>
  <si>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</si>
  <si>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</si>
  <si>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</si>
  <si>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</si>
  <si>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</si>
  <si>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</si>
  <si>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</si>
  <si>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</si>
  <si>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</si>
  <si>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</si>
  <si>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</si>
  <si>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</si>
  <si>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</si>
  <si>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</si>
  <si>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</si>
  <si>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</si>
  <si>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</si>
  <si>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</si>
  <si>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</si>
  <si>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</si>
  <si>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</si>
  <si>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</si>
  <si>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</si>
  <si>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</si>
  <si>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</si>
  <si>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</si>
  <si>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</si>
  <si>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</si>
  <si>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</si>
  <si>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</si>
  <si>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</si>
  <si>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</si>
  <si>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</si>
  <si>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</si>
  <si>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</si>
  <si>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</si>
  <si>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</si>
  <si>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</si>
  <si>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</si>
  <si>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</si>
  <si>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</si>
  <si>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</si>
  <si>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</si>
  <si>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</si>
  <si>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</si>
  <si>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</si>
  <si>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</si>
  <si>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</si>
  <si>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</si>
  <si>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</si>
  <si>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</si>
  <si>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</si>
  <si>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</si>
  <si>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</si>
  <si>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</si>
  <si>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</si>
  <si>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</si>
  <si>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</si>
  <si>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</si>
  <si>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</si>
  <si>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</si>
  <si>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</si>
  <si>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</si>
  <si>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</si>
  <si>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</si>
  <si>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</si>
  <si>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</si>
  <si>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</si>
  <si>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</si>
  <si>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</si>
  <si>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</si>
  <si>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</si>
  <si>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</si>
  <si>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</si>
  <si>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</si>
  <si>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</si>
  <si>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</si>
  <si>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</si>
  <si>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</si>
  <si>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</si>
  <si>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</si>
  <si>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</si>
  <si>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</si>
  <si>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</si>
  <si>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</si>
  <si>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</si>
  <si>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</si>
  <si>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</si>
  <si>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</si>
  <si>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</si>
  <si>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</si>
  <si>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</si>
  <si>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</si>
  <si>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</si>
  <si>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</si>
  <si>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</si>
  <si>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</si>
  <si>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</si>
  <si>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</si>
  <si>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</si>
  <si>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</si>
  <si>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</si>
  <si>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</si>
  <si>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</si>
  <si>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</si>
  <si>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</si>
  <si>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</si>
  <si>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</si>
  <si>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</si>
  <si>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</si>
  <si>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</si>
  <si>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</si>
  <si>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</si>
  <si>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</si>
  <si>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</si>
  <si>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</si>
  <si>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</si>
  <si>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</si>
  <si>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</si>
  <si>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</si>
  <si>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</si>
  <si>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</si>
  <si>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</si>
  <si>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</si>
  <si>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</si>
  <si>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</si>
  <si>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</si>
  <si>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</si>
  <si>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</si>
  <si>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</si>
  <si>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</si>
  <si>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</si>
  <si>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</si>
  <si>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</si>
  <si>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</si>
  <si>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</si>
  <si>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</si>
  <si>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</si>
  <si>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</si>
  <si>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</si>
  <si>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</si>
  <si>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</si>
  <si>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</si>
  <si>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</si>
  <si>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</si>
  <si>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</si>
  <si>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</si>
  <si>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</si>
  <si>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</si>
  <si>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</si>
  <si>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</si>
  <si>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</si>
  <si>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</si>
  <si>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</si>
  <si>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</si>
  <si>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</si>
  <si>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</si>
  <si>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</si>
  <si>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</si>
  <si>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</si>
  <si>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</si>
  <si>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</si>
  <si>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</si>
  <si>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</si>
  <si>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</si>
  <si>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</si>
  <si>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</si>
  <si>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</si>
  <si>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</si>
  <si>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</si>
  <si>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</si>
  <si>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</si>
  <si>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</si>
  <si>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</si>
  <si>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</si>
  <si>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</si>
  <si>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</si>
  <si>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</si>
  <si>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</si>
  <si>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</si>
  <si>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</si>
  <si>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</si>
  <si>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</si>
  <si>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</si>
  <si>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</si>
  <si>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</si>
  <si>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</si>
  <si>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</si>
  <si>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</si>
  <si>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</si>
  <si>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</si>
  <si>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</si>
  <si>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</si>
  <si>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</si>
  <si>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</si>
  <si>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</si>
  <si>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</si>
  <si>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</si>
  <si>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</si>
  <si>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</si>
  <si>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</si>
  <si>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</si>
  <si>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</si>
  <si>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</si>
  <si>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</si>
  <si>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</si>
  <si>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</si>
  <si>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</si>
  <si>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</si>
  <si>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</si>
  <si>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</si>
  <si>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</si>
  <si>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</si>
  <si>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</si>
  <si>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</si>
  <si>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</si>
  <si>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</si>
  <si>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</si>
  <si>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</si>
  <si>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</si>
  <si>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</si>
  <si>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</si>
  <si>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</si>
  <si>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</si>
  <si>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</si>
  <si>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</si>
  <si>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</si>
  <si>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</si>
  <si>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</si>
  <si>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</si>
  <si>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</si>
  <si>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</si>
  <si>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</si>
  <si>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</si>
  <si>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</si>
  <si>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</si>
  <si>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</si>
  <si>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</si>
  <si>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</si>
  <si>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</si>
  <si>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</si>
  <si>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</si>
  <si>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</si>
  <si>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</si>
  <si>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</si>
  <si>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</si>
  <si>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</si>
  <si>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</si>
  <si>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</si>
  <si>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</si>
  <si>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</si>
  <si>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</si>
  <si>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</si>
  <si>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</si>
  <si>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</si>
  <si>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</si>
  <si>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</si>
  <si>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</si>
  <si>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</si>
  <si>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</si>
  <si>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</si>
  <si>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</si>
  <si>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</si>
  <si>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</si>
  <si>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</si>
  <si>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</si>
  <si>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</si>
  <si>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</si>
  <si>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</si>
  <si>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</si>
  <si>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</si>
  <si>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</si>
  <si>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</si>
  <si>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</si>
  <si>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</si>
  <si>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</si>
  <si>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</si>
  <si>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</si>
  <si>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</si>
  <si>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</si>
  <si>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</si>
  <si>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</si>
  <si>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</si>
  <si>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</si>
  <si>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</si>
  <si>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</si>
  <si>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</si>
  <si>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</si>
  <si>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</si>
  <si>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</si>
  <si>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</si>
  <si>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</si>
  <si>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</si>
  <si>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</si>
  <si>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</si>
  <si>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</si>
  <si>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</si>
  <si>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</si>
  <si>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</si>
  <si>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</si>
  <si>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</si>
  <si>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</si>
  <si>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</si>
  <si>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</si>
  <si>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</si>
  <si>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</si>
  <si>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</si>
  <si>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</si>
  <si>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</si>
  <si>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</si>
  <si>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</si>
  <si>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</si>
  <si>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</si>
  <si>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</si>
  <si>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</si>
  <si>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</si>
  <si>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</si>
  <si>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</si>
  <si>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</si>
  <si>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</si>
  <si>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</si>
  <si>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</si>
  <si>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</si>
  <si>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</si>
  <si>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</si>
  <si>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</si>
  <si>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</si>
  <si>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</si>
  <si>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</si>
  <si>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</si>
  <si>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</si>
  <si>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</si>
  <si>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</si>
  <si>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</si>
  <si>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</si>
  <si>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</si>
  <si>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</si>
  <si>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</si>
  <si>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</si>
  <si>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</si>
  <si>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</si>
  <si>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</si>
  <si>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</si>
  <si>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</si>
  <si>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</si>
  <si>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</si>
  <si>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</si>
  <si>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</si>
  <si>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</si>
  <si>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</si>
  <si>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</si>
  <si>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</si>
  <si>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</si>
  <si>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</si>
  <si>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</si>
  <si>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</si>
  <si>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</si>
  <si>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</si>
  <si>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</si>
  <si>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</si>
  <si>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</si>
  <si>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</si>
  <si>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</si>
  <si>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</si>
  <si>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</si>
  <si>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</si>
  <si>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</si>
  <si>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</si>
  <si>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</si>
  <si>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</si>
  <si>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</si>
  <si>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</si>
  <si>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</si>
  <si>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</si>
  <si>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</si>
  <si>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</si>
  <si>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</si>
  <si>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</si>
  <si>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</si>
  <si>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</si>
  <si>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</si>
  <si>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</si>
  <si>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</si>
  <si>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</si>
  <si>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</si>
  <si>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</si>
  <si>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</si>
  <si>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</si>
  <si>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</si>
  <si>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</si>
  <si>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</si>
  <si>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</si>
  <si>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</si>
  <si>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</si>
  <si>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</si>
  <si>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</si>
  <si>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</si>
  <si>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</si>
  <si>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</si>
  <si>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</si>
  <si>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</si>
  <si>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</si>
  <si>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</si>
  <si>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</si>
  <si>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</si>
  <si>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</si>
  <si>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</si>
  <si>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</si>
  <si>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</si>
  <si>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</si>
  <si>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</si>
  <si>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</si>
  <si>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</si>
  <si>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</si>
  <si>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</si>
  <si>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</si>
  <si>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</si>
  <si>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</si>
  <si>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</si>
  <si>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</si>
  <si>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</si>
  <si>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</si>
  <si>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</si>
  <si>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</si>
  <si>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</si>
  <si>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</si>
  <si>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</si>
  <si>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</si>
  <si>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</si>
  <si>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</si>
  <si>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</si>
  <si>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</si>
  <si>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</si>
  <si>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</si>
  <si>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</si>
  <si>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</si>
  <si>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</si>
  <si>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</si>
  <si>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</si>
  <si>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</si>
  <si>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</si>
  <si>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</si>
  <si>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</si>
  <si>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</si>
  <si>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</si>
  <si>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</si>
  <si>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</si>
  <si>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</si>
  <si>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</si>
  <si>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</si>
  <si>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</si>
  <si>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</si>
  <si>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</si>
  <si>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</si>
  <si>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</si>
  <si>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</si>
  <si>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</si>
  <si>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</si>
  <si>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</si>
  <si>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</si>
  <si>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</si>
  <si>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</si>
  <si>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</si>
  <si>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</si>
  <si>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</si>
  <si>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</si>
  <si>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</si>
  <si>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</si>
  <si>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</si>
  <si>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</si>
  <si>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</si>
  <si>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</si>
  <si>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</si>
  <si>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</si>
  <si>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</si>
  <si>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</si>
  <si>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</si>
  <si>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</si>
  <si>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</si>
  <si>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</si>
  <si>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</si>
  <si>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</si>
  <si>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</si>
  <si>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</si>
  <si>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</si>
  <si>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</si>
  <si>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</si>
  <si>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</si>
  <si>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</si>
  <si>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</si>
  <si>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</si>
  <si>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</si>
  <si>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</si>
  <si>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</si>
  <si>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</si>
  <si>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</si>
  <si>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</si>
  <si>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</si>
  <si>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</si>
  <si>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</si>
  <si>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</si>
  <si>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</si>
  <si>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</si>
  <si>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</si>
  <si>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</si>
  <si>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</si>
  <si>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</si>
  <si>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</si>
  <si>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</si>
  <si>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</si>
  <si>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</si>
  <si>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</si>
  <si>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</si>
  <si>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</si>
  <si>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</si>
  <si>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</si>
  <si>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</si>
  <si>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</si>
  <si>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</si>
  <si>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</si>
  <si>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</si>
  <si>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</si>
  <si>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</si>
  <si>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</si>
  <si>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</si>
  <si>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</si>
  <si>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</si>
  <si>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</si>
  <si>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</si>
  <si>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</si>
  <si>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</si>
  <si>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</si>
  <si>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</si>
  <si>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</si>
  <si>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</si>
  <si>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</si>
  <si>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</si>
  <si>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</si>
  <si>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</si>
  <si>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</si>
  <si>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</si>
  <si>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</si>
  <si>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</si>
  <si>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</si>
  <si>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</si>
  <si>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</si>
  <si>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</si>
  <si>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</si>
  <si>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</si>
  <si>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</si>
  <si>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</si>
  <si>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</si>
  <si>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</si>
  <si>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</si>
  <si>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</si>
  <si>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</si>
  <si>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</si>
  <si>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</si>
  <si>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</si>
  <si>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</si>
  <si>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</si>
  <si>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</si>
  <si>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</si>
  <si>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</si>
  <si>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</si>
  <si>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</si>
  <si>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</si>
  <si>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</si>
  <si>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</si>
  <si>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</si>
  <si>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</si>
  <si>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</si>
  <si>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</si>
  <si>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</si>
  <si>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</si>
  <si>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</si>
  <si>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</si>
  <si>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</si>
  <si>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</si>
  <si>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</si>
  <si>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</si>
  <si>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</si>
  <si>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</si>
  <si>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</si>
  <si>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</si>
  <si>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</si>
  <si>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</si>
  <si>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</si>
  <si>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</si>
  <si>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</si>
  <si>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</si>
  <si>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</si>
  <si>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</si>
  <si>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</si>
  <si>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</si>
  <si>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</si>
  <si>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</si>
  <si>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</si>
  <si>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</si>
  <si>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</si>
  <si>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</si>
  <si>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</si>
  <si>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</si>
  <si>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</si>
  <si>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</si>
  <si>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</si>
  <si>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</si>
  <si>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</si>
  <si>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</si>
  <si>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</si>
  <si>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</si>
  <si>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</si>
  <si>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</si>
  <si>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</si>
  <si>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</si>
  <si>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</si>
  <si>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</si>
  <si>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</si>
  <si>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</si>
  <si>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</si>
  <si>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</si>
  <si>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</si>
  <si>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</si>
  <si>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</si>
  <si>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</si>
  <si>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</si>
  <si>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</si>
  <si>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</si>
  <si>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</si>
  <si>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</si>
  <si>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</si>
  <si>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</si>
  <si>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</si>
  <si>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</si>
  <si>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</si>
  <si>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</si>
  <si>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</si>
  <si>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</si>
  <si>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</si>
  <si>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</si>
  <si>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</si>
  <si>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</si>
  <si>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</si>
  <si>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</si>
  <si>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</si>
  <si>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</si>
  <si>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</si>
  <si>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</si>
  <si>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</si>
  <si>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</si>
  <si>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</si>
  <si>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</si>
  <si>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</si>
  <si>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</si>
  <si>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</si>
  <si>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</si>
  <si>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</si>
  <si>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</si>
  <si>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</si>
  <si>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</si>
  <si>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</si>
  <si>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</si>
  <si>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</si>
  <si>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</si>
  <si>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</si>
  <si>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</si>
  <si>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</si>
  <si>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</si>
  <si>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</si>
  <si>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</si>
  <si>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</si>
  <si>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</si>
  <si>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</si>
  <si>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</si>
  <si>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</si>
  <si>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</si>
  <si>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</si>
  <si>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</si>
  <si>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</si>
  <si>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</si>
  <si>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</si>
  <si>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</si>
  <si>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</si>
  <si>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</si>
  <si>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</si>
  <si>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</si>
  <si>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</si>
  <si>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</si>
  <si>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</si>
  <si>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</si>
  <si>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</si>
  <si>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</si>
  <si>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</si>
  <si>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</si>
  <si>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</si>
  <si>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</si>
  <si>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</si>
  <si>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</si>
  <si>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</si>
  <si>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</si>
  <si>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</si>
  <si>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</si>
  <si>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</si>
  <si>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</si>
  <si>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</si>
  <si>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</si>
  <si>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</si>
  <si>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</si>
  <si>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</si>
  <si>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</si>
  <si>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</si>
  <si>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</si>
  <si>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</si>
  <si>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</si>
  <si>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</si>
  <si>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</si>
  <si>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</si>
  <si>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</si>
  <si>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</si>
  <si>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</si>
  <si>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</si>
  <si>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</si>
  <si>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</si>
  <si>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</si>
  <si>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</si>
  <si>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</si>
  <si>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</si>
  <si>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</si>
  <si>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</si>
  <si>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</si>
  <si>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</si>
  <si>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</si>
  <si>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</si>
  <si>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</si>
  <si>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</si>
  <si>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</si>
  <si>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</si>
  <si>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</si>
  <si>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</si>
  <si>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</si>
  <si>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</si>
  <si>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</si>
  <si>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</si>
  <si>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</si>
  <si>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</si>
  <si>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</si>
  <si>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</si>
  <si>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</si>
  <si>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</si>
  <si>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</si>
  <si>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</si>
  <si>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</si>
  <si>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</si>
  <si>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</si>
  <si>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</si>
  <si>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</si>
  <si>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</si>
  <si>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</si>
  <si>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</si>
  <si>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</si>
  <si>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</si>
  <si>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</si>
  <si>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</si>
  <si>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</si>
  <si>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</si>
  <si>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</si>
  <si>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</si>
  <si>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</si>
  <si>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</si>
  <si>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</si>
  <si>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</si>
  <si>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</si>
  <si>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</si>
  <si>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</si>
  <si>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</si>
  <si>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</si>
  <si>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</si>
  <si>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</si>
  <si>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</si>
  <si>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</si>
  <si>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</si>
  <si>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</si>
  <si>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</si>
  <si>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</si>
  <si>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</si>
  <si>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</si>
  <si>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</si>
  <si>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</si>
  <si>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</si>
  <si>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</si>
  <si>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</si>
  <si>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</si>
  <si>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</si>
  <si>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</si>
  <si>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</si>
  <si>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</si>
  <si>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</si>
  <si>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</si>
  <si>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</si>
  <si>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</si>
  <si>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</si>
  <si>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</si>
  <si>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</si>
  <si>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</si>
  <si>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</si>
  <si>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</si>
  <si>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</si>
  <si>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</si>
  <si>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</si>
  <si>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</si>
  <si>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</si>
  <si>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</si>
  <si>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</si>
  <si>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</si>
  <si>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</si>
  <si>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</si>
  <si>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</si>
  <si>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</si>
  <si>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</si>
  <si>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</si>
  <si>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</si>
  <si>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</si>
  <si>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</si>
  <si>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</si>
  <si>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</si>
  <si>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</si>
  <si>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</si>
  <si>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</si>
  <si>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</si>
  <si>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</si>
  <si>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</si>
  <si>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</si>
  <si>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</si>
  <si>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</si>
  <si>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</si>
  <si>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</si>
  <si>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</si>
  <si>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</si>
  <si>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</si>
  <si>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</si>
  <si>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</si>
  <si>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</si>
  <si>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</si>
  <si>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</si>
  <si>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</si>
  <si>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</si>
  <si>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</si>
  <si>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</si>
  <si>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</si>
  <si>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</si>
  <si>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</si>
  <si>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</si>
  <si>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</si>
  <si>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</si>
  <si>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</si>
  <si>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</si>
  <si>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</si>
  <si>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</si>
  <si>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</si>
  <si>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</si>
  <si>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</si>
  <si>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</si>
  <si>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</si>
  <si>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</si>
  <si>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</si>
  <si>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</si>
  <si>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</si>
  <si>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</si>
  <si>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</si>
  <si>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</si>
  <si>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</si>
  <si>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</si>
  <si>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</si>
  <si>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</si>
  <si>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</si>
  <si>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</si>
  <si>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</si>
  <si>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</si>
  <si>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</si>
  <si>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</si>
  <si>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</si>
  <si>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</si>
  <si>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</si>
  <si>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</si>
  <si>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</si>
  <si>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</si>
  <si>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</si>
  <si>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</si>
  <si>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</si>
  <si>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</si>
  <si>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</si>
  <si>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</si>
  <si>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</si>
  <si>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</si>
  <si>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</si>
  <si>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</si>
  <si>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</si>
  <si>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</si>
  <si>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</si>
  <si>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</si>
  <si>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</si>
  <si>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</si>
  <si>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</si>
  <si>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</si>
  <si>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</si>
  <si>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</si>
  <si>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</si>
  <si>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</si>
  <si>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</si>
  <si>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</si>
  <si>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</si>
  <si>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</si>
  <si>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</si>
  <si>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</si>
  <si>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</si>
  <si>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</si>
  <si>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</si>
  <si>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</si>
  <si>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</si>
  <si>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</si>
  <si>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</si>
  <si>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</si>
  <si>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</si>
  <si>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</si>
  <si>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</si>
  <si>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</si>
  <si>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</si>
  <si>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</si>
  <si>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</si>
  <si>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</si>
  <si>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</si>
  <si>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</si>
  <si>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</si>
  <si>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</si>
  <si>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</si>
  <si>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</si>
  <si>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</si>
  <si>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</si>
  <si>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</si>
  <si>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</si>
  <si>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</si>
  <si>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</si>
  <si>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</si>
  <si>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</si>
  <si>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</si>
  <si>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</si>
  <si>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</si>
  <si>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</si>
  <si>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</si>
  <si>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</si>
  <si>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</si>
  <si>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</si>
  <si>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</si>
  <si>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</si>
  <si>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</si>
  <si>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</si>
  <si>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</si>
  <si>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</si>
  <si>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</si>
  <si>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</si>
  <si>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</si>
  <si>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</si>
  <si>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</si>
  <si>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</si>
  <si>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</si>
  <si>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</si>
  <si>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</si>
  <si>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</si>
  <si>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</si>
  <si>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</si>
  <si>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</si>
  <si>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</si>
  <si>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</si>
  <si>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</si>
  <si>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</si>
  <si>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</si>
  <si>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</si>
  <si>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</si>
  <si>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</si>
  <si>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</si>
  <si>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</si>
  <si>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</si>
  <si>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</si>
  <si>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</si>
  <si>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</si>
  <si>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</si>
  <si>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</si>
  <si>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</si>
  <si>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</si>
  <si>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</si>
  <si>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</si>
  <si>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</si>
  <si>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</si>
  <si>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</si>
  <si>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</si>
  <si>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</si>
  <si>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</si>
  <si>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</si>
  <si>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</si>
  <si>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</si>
  <si>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</si>
  <si>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</si>
  <si>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</si>
  <si>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</si>
  <si>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</si>
  <si>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</si>
  <si>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</si>
  <si>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</si>
  <si>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</si>
  <si>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</si>
  <si>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</si>
  <si>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</si>
  <si>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</si>
  <si>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</si>
  <si>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</si>
  <si>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</si>
  <si>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</si>
  <si>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</si>
  <si>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</si>
  <si>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</si>
  <si>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</si>
  <si>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</si>
  <si>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</si>
  <si>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</si>
  <si>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</si>
  <si>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</si>
  <si>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</si>
  <si>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</si>
  <si>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</si>
  <si>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</si>
  <si>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</si>
  <si>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</si>
  <si>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</si>
  <si>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</si>
  <si>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</si>
  <si>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</si>
  <si>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</si>
  <si>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</si>
  <si>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</si>
  <si>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</si>
  <si>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</si>
  <si>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</si>
  <si>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</si>
  <si>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</si>
  <si>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</si>
  <si>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</si>
  <si>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</si>
  <si>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</si>
  <si>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</si>
  <si>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</si>
  <si>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</si>
  <si>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</si>
  <si>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</si>
  <si>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</si>
  <si>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</si>
  <si>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</si>
  <si>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</si>
  <si>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</si>
  <si>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</si>
  <si>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</si>
  <si>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</si>
  <si>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</si>
  <si>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</si>
  <si>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</si>
  <si>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</si>
  <si>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</si>
  <si>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</si>
  <si>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</si>
  <si>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</si>
  <si>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</si>
  <si>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</si>
  <si>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</si>
  <si>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</si>
  <si>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</si>
  <si>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</si>
  <si>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</si>
  <si>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</si>
  <si>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</si>
  <si>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</si>
  <si>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</si>
  <si>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</si>
  <si>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</si>
  <si>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</si>
  <si>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</si>
  <si>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</si>
  <si>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</si>
  <si>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</si>
  <si>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</si>
  <si>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</si>
  <si>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</si>
  <si>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</si>
  <si>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</si>
  <si>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</si>
  <si>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</si>
  <si>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</si>
  <si>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</si>
  <si>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</si>
  <si>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</si>
  <si>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</si>
  <si>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</si>
  <si>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</si>
  <si>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</si>
  <si>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</si>
  <si>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</si>
  <si>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</si>
  <si>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</si>
  <si>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</si>
  <si>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</si>
  <si>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</si>
  <si>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</si>
  <si>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</si>
  <si>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</si>
  <si>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</si>
  <si>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</si>
  <si>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</si>
  <si>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</si>
  <si>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</si>
  <si>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</si>
  <si>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</si>
  <si>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</si>
  <si>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</si>
  <si>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</si>
  <si>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</si>
  <si>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</si>
  <si>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</si>
  <si>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</si>
  <si>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</si>
  <si>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</si>
  <si>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</si>
  <si>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</si>
  <si>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</si>
  <si>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</si>
  <si>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</si>
  <si>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</si>
  <si>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</si>
  <si>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</si>
  <si>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</si>
  <si>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</si>
  <si>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</si>
  <si>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</si>
  <si>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</si>
  <si>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</si>
  <si>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</si>
  <si>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</si>
  <si>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</si>
  <si>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</si>
  <si>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</si>
  <si>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</si>
  <si>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</si>
  <si>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</si>
  <si>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</si>
  <si>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</si>
  <si>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</si>
  <si>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</si>
  <si>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</si>
  <si>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</si>
  <si>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</si>
  <si>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</si>
  <si>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</si>
  <si>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</si>
  <si>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</si>
  <si>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</si>
  <si>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</si>
  <si>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</si>
  <si>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</si>
  <si>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</si>
  <si>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</si>
  <si>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</si>
  <si>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</si>
  <si>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</si>
  <si>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</si>
  <si>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</si>
  <si>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</si>
  <si>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</si>
  <si>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</si>
  <si>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</si>
  <si>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</si>
  <si>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</si>
  <si>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</si>
  <si>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</si>
  <si>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</si>
  <si>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</si>
  <si>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</si>
  <si>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</si>
  <si>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</si>
  <si>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</si>
  <si>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</si>
  <si>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</si>
  <si>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</si>
  <si>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</si>
  <si>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</si>
  <si>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</si>
  <si>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</si>
  <si>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</si>
  <si>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</si>
  <si>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</si>
  <si>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</si>
  <si>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</si>
  <si>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</si>
  <si>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</si>
  <si>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</si>
  <si>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</si>
  <si>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</si>
  <si>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</si>
  <si>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</si>
  <si>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</si>
  <si>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</si>
  <si>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</si>
  <si>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</si>
  <si>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</si>
  <si>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</si>
  <si>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</si>
  <si>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</si>
  <si>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</si>
  <si>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</si>
  <si>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</si>
  <si>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</si>
  <si>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</si>
  <si>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</si>
  <si>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</si>
  <si>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</si>
  <si>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</si>
  <si>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</si>
  <si>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</si>
  <si>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</si>
  <si>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</si>
  <si>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</si>
  <si>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</si>
  <si>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</si>
  <si>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</si>
  <si>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</si>
  <si>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</si>
  <si>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</si>
  <si>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</si>
  <si>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</si>
  <si>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</si>
  <si>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</si>
  <si>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</si>
  <si>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</si>
  <si>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</si>
  <si>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</si>
  <si>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</si>
  <si>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</si>
  <si>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</si>
  <si>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</si>
  <si>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</si>
  <si>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</si>
  <si>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</si>
  <si>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</si>
  <si>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</si>
  <si>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</si>
  <si>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</si>
  <si>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</si>
  <si>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</si>
  <si>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</si>
  <si>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</si>
  <si>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</si>
  <si>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</si>
  <si>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</si>
  <si>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</si>
  <si>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</si>
  <si>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</si>
  <si>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</si>
  <si>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</si>
  <si>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</si>
  <si>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</si>
  <si>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</si>
  <si>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</si>
  <si>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</si>
  <si>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</si>
  <si>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</si>
  <si>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</si>
  <si>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</si>
  <si>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</si>
  <si>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</si>
  <si>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</si>
  <si>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</si>
  <si>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</si>
  <si>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</si>
  <si>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</si>
  <si>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</si>
  <si>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</si>
  <si>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</si>
  <si>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</si>
  <si>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</si>
  <si>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</si>
  <si>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</si>
  <si>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</si>
  <si>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</si>
  <si>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</si>
  <si>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</si>
  <si>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</si>
  <si>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</si>
  <si>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</si>
  <si>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</si>
  <si>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</si>
  <si>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</si>
  <si>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</si>
  <si>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</si>
  <si>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</si>
  <si>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</si>
  <si>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</si>
  <si>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</si>
  <si>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</si>
  <si>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</si>
  <si>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</si>
  <si>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</si>
  <si>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</si>
  <si>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</si>
  <si>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</si>
  <si>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</si>
  <si>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</si>
  <si>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</si>
  <si>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</si>
  <si>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</si>
  <si>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</si>
  <si>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</si>
  <si>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</si>
  <si>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</si>
  <si>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</si>
  <si>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</si>
  <si>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</si>
  <si>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</si>
  <si>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</si>
  <si>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</si>
  <si>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</si>
  <si>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</si>
  <si>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</si>
  <si>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</si>
  <si>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</si>
  <si>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</si>
  <si>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</si>
  <si>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</si>
  <si>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</si>
  <si>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</si>
  <si>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</si>
  <si>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</si>
  <si>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</si>
  <si>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</si>
  <si>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</si>
  <si>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</si>
  <si>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</si>
  <si>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</si>
  <si>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</si>
  <si>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</si>
  <si>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</si>
  <si>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</si>
  <si>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</si>
  <si>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</si>
  <si>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</si>
  <si>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</si>
  <si>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</si>
  <si>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</si>
  <si>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</si>
  <si>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</si>
  <si>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</si>
  <si>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</si>
  <si>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</si>
  <si>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</si>
  <si>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</si>
  <si>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</si>
  <si>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</si>
  <si>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</si>
  <si>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</si>
  <si>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</si>
  <si>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</si>
  <si>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</si>
  <si>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</si>
  <si>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</si>
  <si>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</si>
  <si>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</si>
  <si>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</si>
  <si>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</si>
  <si>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</si>
  <si>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</si>
  <si>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</si>
  <si>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</si>
  <si>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</si>
  <si>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</si>
  <si>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</si>
  <si>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</si>
  <si>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</si>
  <si>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</si>
  <si>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</si>
  <si>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</si>
  <si>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</si>
  <si>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</si>
  <si>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</si>
  <si>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</si>
  <si>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</si>
  <si>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</si>
  <si>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</si>
  <si>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</si>
  <si>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</si>
  <si>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</si>
  <si>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</si>
  <si>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</si>
  <si>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</si>
  <si>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</si>
  <si>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</si>
  <si>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</si>
  <si>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</si>
  <si>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</si>
  <si>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</si>
  <si>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</si>
  <si>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</si>
  <si>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</si>
  <si>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</si>
  <si>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</si>
  <si>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</si>
  <si>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</si>
  <si>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</si>
  <si>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</si>
  <si>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</si>
  <si>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</si>
  <si>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</si>
  <si>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</si>
  <si>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</si>
  <si>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</si>
  <si>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</si>
  <si>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</si>
  <si>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</si>
  <si>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</si>
  <si>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</si>
  <si>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</si>
  <si>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</si>
  <si>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</si>
  <si>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</si>
  <si>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</si>
  <si>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</si>
  <si>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</si>
  <si>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</si>
  <si>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</si>
  <si>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</si>
  <si>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</si>
  <si>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</si>
  <si>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</si>
  <si>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</si>
  <si>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</si>
  <si>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</si>
  <si>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</si>
  <si>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</si>
  <si>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</si>
  <si>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</si>
  <si>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</si>
  <si>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</si>
  <si>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</si>
  <si>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</si>
  <si>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</si>
  <si>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</si>
  <si>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</si>
  <si>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</si>
  <si>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</si>
  <si>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</si>
  <si>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</si>
  <si>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</si>
  <si>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</si>
  <si>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</si>
  <si>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</si>
  <si>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</si>
  <si>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</si>
  <si>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</si>
  <si>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</si>
  <si>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</si>
  <si>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</si>
  <si>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</si>
  <si>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</si>
  <si>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</si>
  <si>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</si>
  <si>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</si>
  <si>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</si>
  <si>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</si>
  <si>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</si>
  <si>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</si>
  <si>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</si>
  <si>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</si>
  <si>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</si>
  <si>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</si>
  <si>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</si>
  <si>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</si>
  <si>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</si>
  <si>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</si>
  <si>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</si>
  <si>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</si>
  <si>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</si>
  <si>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</si>
  <si>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</si>
  <si>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</si>
  <si>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</si>
  <si>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</si>
  <si>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</si>
  <si>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</si>
  <si>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</si>
  <si>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</si>
  <si>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</si>
  <si>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</si>
  <si>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</si>
  <si>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</si>
  <si>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</si>
  <si>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</si>
  <si>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</si>
  <si>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</si>
  <si>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</si>
  <si>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</si>
  <si>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</si>
  <si>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</si>
  <si>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</si>
  <si>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</si>
  <si>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</si>
  <si>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</si>
  <si>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</si>
  <si>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</si>
  <si>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</si>
  <si>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</si>
  <si>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</si>
  <si>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</si>
  <si>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</si>
  <si>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</si>
  <si>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</si>
  <si>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</si>
  <si>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</si>
  <si>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</si>
  <si>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</si>
  <si>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</si>
  <si>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</si>
  <si>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</si>
  <si>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</si>
  <si>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</si>
  <si>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</si>
  <si>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</si>
  <si>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</si>
  <si>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</si>
  <si>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</si>
  <si>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</si>
  <si>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</si>
  <si>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</si>
  <si>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</si>
  <si>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</si>
  <si>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</si>
  <si>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</si>
  <si>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</si>
  <si>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</si>
  <si>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</si>
  <si>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</si>
  <si>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</si>
  <si>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</si>
  <si>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</si>
  <si>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</si>
  <si>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</si>
  <si>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</si>
  <si>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</si>
  <si>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</si>
  <si>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</si>
  <si>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</si>
  <si>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</si>
  <si>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</si>
  <si>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</si>
  <si>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</si>
  <si>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</si>
  <si>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</si>
  <si>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</si>
  <si>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</si>
  <si>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</si>
  <si>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</si>
  <si>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</si>
  <si>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</si>
  <si>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</si>
  <si>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</si>
  <si>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</si>
  <si>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</si>
  <si>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</si>
  <si>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</si>
  <si>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</si>
  <si>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</si>
  <si>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</si>
  <si>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</si>
  <si>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</si>
  <si>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</si>
  <si>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</si>
  <si>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</si>
  <si>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</si>
  <si>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</si>
  <si>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</si>
  <si>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</si>
  <si>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</si>
  <si>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</si>
  <si>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</si>
  <si>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</si>
  <si>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</si>
  <si>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</si>
  <si>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</si>
  <si>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</si>
  <si>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</si>
  <si>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</si>
  <si>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</si>
  <si>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</si>
  <si>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</si>
  <si>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</si>
  <si>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</si>
  <si>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</si>
  <si>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</si>
  <si>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</si>
  <si>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</si>
  <si>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</si>
  <si>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</si>
  <si>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</si>
  <si>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</si>
  <si>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</si>
  <si>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</si>
  <si>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</si>
  <si>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</si>
  <si>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</si>
  <si>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</si>
  <si>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</si>
  <si>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</si>
  <si>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</si>
  <si>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</si>
  <si>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</si>
  <si>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</si>
  <si>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</si>
  <si>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</si>
  <si>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</si>
  <si>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</si>
  <si>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</si>
  <si>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</si>
  <si>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</si>
  <si>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</si>
  <si>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</si>
  <si>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</si>
  <si>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</si>
  <si>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</si>
  <si>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</si>
  <si>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</si>
  <si>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</si>
  <si>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</si>
  <si>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</si>
  <si>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</si>
  <si>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</si>
  <si>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</si>
  <si>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</si>
  <si>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</si>
  <si>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</si>
  <si>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</si>
  <si>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</si>
  <si>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</si>
  <si>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</si>
  <si>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</si>
  <si>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</si>
  <si>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</si>
  <si>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</si>
  <si>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</si>
  <si>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</si>
  <si>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</si>
  <si>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</si>
  <si>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</si>
  <si>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</si>
  <si>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</si>
  <si>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</si>
  <si>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</si>
  <si>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</si>
  <si>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</si>
  <si>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</si>
  <si>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</si>
  <si>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</si>
  <si>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</si>
  <si>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</si>
  <si>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</si>
  <si>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</si>
  <si>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</si>
  <si>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</si>
  <si>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</si>
  <si>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</si>
  <si>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</si>
  <si>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</si>
  <si>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</si>
  <si>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</si>
  <si>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</si>
  <si>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</si>
  <si>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</si>
  <si>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</si>
  <si>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</si>
  <si>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</si>
  <si>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</si>
  <si>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</si>
  <si>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</si>
  <si>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</si>
  <si>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</si>
  <si>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</si>
  <si>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</si>
  <si>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</si>
  <si>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</si>
  <si>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</si>
  <si>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</si>
  <si>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</si>
  <si>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</si>
  <si>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</si>
  <si>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</si>
  <si>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</si>
  <si>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</si>
  <si>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</si>
  <si>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</si>
  <si>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</si>
  <si>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</si>
  <si>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</si>
  <si>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</si>
  <si>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</si>
  <si>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</si>
  <si>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</si>
  <si>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</si>
  <si>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</si>
  <si>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</si>
  <si>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</si>
  <si>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</si>
  <si>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</si>
  <si>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</si>
  <si>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</si>
  <si>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</si>
  <si>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</si>
  <si>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</si>
  <si>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</si>
  <si>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</si>
  <si>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</si>
  <si>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</si>
  <si>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</si>
  <si>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</si>
  <si>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</si>
  <si>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</si>
  <si>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</si>
  <si>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</si>
  <si>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</si>
  <si>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</si>
  <si>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</si>
  <si>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</si>
  <si>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</si>
  <si>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</si>
  <si>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</si>
  <si>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</si>
  <si>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</si>
  <si>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</si>
  <si>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</si>
  <si>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</si>
  <si>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</si>
  <si>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</si>
  <si>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</si>
  <si>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</si>
  <si>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</si>
  <si>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</si>
  <si>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</si>
  <si>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</si>
  <si>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</si>
  <si>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</si>
  <si>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</si>
  <si>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</si>
  <si>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</si>
  <si>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</si>
  <si>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</si>
  <si>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</si>
  <si>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</si>
  <si>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</si>
  <si>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</si>
  <si>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</si>
  <si>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</si>
  <si>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</si>
  <si>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</si>
  <si>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</si>
  <si>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</si>
  <si>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</si>
  <si>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</si>
  <si>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</si>
  <si>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</si>
  <si>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</si>
  <si>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</si>
  <si>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</si>
  <si>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</si>
  <si>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</si>
  <si>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</si>
  <si>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</si>
  <si>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</si>
  <si>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</si>
  <si>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</si>
  <si>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</si>
  <si>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</si>
  <si>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</si>
  <si>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</si>
  <si>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</si>
  <si>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</si>
  <si>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</si>
  <si>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</si>
  <si>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</si>
  <si>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</si>
  <si>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</si>
  <si>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</si>
  <si>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</si>
  <si>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</si>
  <si>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</si>
  <si>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</si>
  <si>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</si>
  <si>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</si>
  <si>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</si>
  <si>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</si>
  <si>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</si>
  <si>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</si>
  <si>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</si>
  <si>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</si>
  <si>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</si>
  <si>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</si>
  <si>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</si>
  <si>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</si>
  <si>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</si>
  <si>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</si>
  <si>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</si>
  <si>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</si>
  <si>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</si>
  <si>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</si>
  <si>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</si>
  <si>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</si>
  <si>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</si>
  <si>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</si>
  <si>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</si>
  <si>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</si>
  <si>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</si>
  <si>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</si>
  <si>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</si>
  <si>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</si>
  <si>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</si>
  <si>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</si>
  <si>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</si>
  <si>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</si>
  <si>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</si>
  <si>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</si>
  <si>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</si>
  <si>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</si>
  <si>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</si>
  <si>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</si>
  <si>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</si>
  <si>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</si>
  <si>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</si>
  <si>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</si>
  <si>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</si>
  <si>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</si>
  <si>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</si>
  <si>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</si>
  <si>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</si>
  <si>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</si>
  <si>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</si>
  <si>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</si>
  <si>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</si>
  <si>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</si>
  <si>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</si>
  <si>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</si>
  <si>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</si>
  <si>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</si>
  <si>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</si>
  <si>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</si>
  <si>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</si>
  <si>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</si>
  <si>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</si>
  <si>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</si>
  <si>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</si>
  <si>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</si>
  <si>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</si>
  <si>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</si>
  <si>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</si>
  <si>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</si>
  <si>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</si>
  <si>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</si>
  <si>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</si>
  <si>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</si>
  <si>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</si>
  <si>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</si>
  <si>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</si>
  <si>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</si>
  <si>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</si>
  <si>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</si>
  <si>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</si>
  <si>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</si>
  <si>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</si>
  <si>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</si>
  <si>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</si>
  <si>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</si>
  <si>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</si>
  <si>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</si>
  <si>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</si>
  <si>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</si>
  <si>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</si>
  <si>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</si>
  <si>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</si>
  <si>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</si>
  <si>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</si>
  <si>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</si>
  <si>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</si>
  <si>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</si>
  <si>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</si>
  <si>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</si>
  <si>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</si>
  <si>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</si>
  <si>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</si>
  <si>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</si>
  <si>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</si>
  <si>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</si>
  <si>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</si>
  <si>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</si>
  <si>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</si>
  <si>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</si>
  <si>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</si>
  <si>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</si>
  <si>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</si>
  <si>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</si>
  <si>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</si>
  <si>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</si>
  <si>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</si>
  <si>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</si>
  <si>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</si>
  <si>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</si>
  <si>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</si>
  <si>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</si>
  <si>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</si>
  <si>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</si>
  <si>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</si>
  <si>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</si>
  <si>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</si>
  <si>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</si>
  <si>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</si>
  <si>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</si>
  <si>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</si>
  <si>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</si>
  <si>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</si>
  <si>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</si>
  <si>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</si>
  <si>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</si>
  <si>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</si>
  <si>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</si>
  <si>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</si>
  <si>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</si>
  <si>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</si>
  <si>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</si>
  <si>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</si>
  <si>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</si>
  <si>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</si>
  <si>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</si>
  <si>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</si>
  <si>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</si>
  <si>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</si>
  <si>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</si>
  <si>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</si>
  <si>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</si>
  <si>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</si>
  <si>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</si>
  <si>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</si>
  <si>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</si>
  <si>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</si>
  <si>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</si>
  <si>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</si>
  <si>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</si>
  <si>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</si>
  <si>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</si>
  <si>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</si>
  <si>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</si>
  <si>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</si>
  <si>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</si>
  <si>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</si>
  <si>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</si>
  <si>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</si>
  <si>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</si>
  <si>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</si>
  <si>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</si>
  <si>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</si>
  <si>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</si>
  <si>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</si>
  <si>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</si>
  <si>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</si>
  <si>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</si>
  <si>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</si>
  <si>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</si>
  <si>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</si>
  <si>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</si>
  <si>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</si>
  <si>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</si>
  <si>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</si>
  <si>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</si>
  <si>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</si>
  <si>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</si>
  <si>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</si>
  <si>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</si>
  <si>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</si>
  <si>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</si>
  <si>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</si>
  <si>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</si>
  <si>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</si>
  <si>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</si>
  <si>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</si>
  <si>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</si>
  <si>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</si>
  <si>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</si>
  <si>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</si>
  <si>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</si>
  <si>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</si>
  <si>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</si>
  <si>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</si>
  <si>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</si>
  <si>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</si>
  <si>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</si>
  <si>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</si>
  <si>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</si>
  <si>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</si>
  <si>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</si>
  <si>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</si>
  <si>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</si>
  <si>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</si>
  <si>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</si>
  <si>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</si>
  <si>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</si>
  <si>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</si>
  <si>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</si>
  <si>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</si>
  <si>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</si>
  <si>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</si>
  <si>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</si>
  <si>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</si>
  <si>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</si>
  <si>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</si>
  <si>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</si>
  <si>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</si>
  <si>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</si>
  <si>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</si>
  <si>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</si>
  <si>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</si>
  <si>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</si>
  <si>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</si>
  <si>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</si>
  <si>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</si>
  <si>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</si>
  <si>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</si>
  <si>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</si>
  <si>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</si>
  <si>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</si>
  <si>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</si>
  <si>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</si>
  <si>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</si>
  <si>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</si>
  <si>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</si>
  <si>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</si>
  <si>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</si>
  <si>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</si>
  <si>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</si>
  <si>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</si>
  <si>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</si>
  <si>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</si>
  <si>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</si>
  <si>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</si>
  <si>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</si>
  <si>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</si>
  <si>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</si>
  <si>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</si>
  <si>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</si>
  <si>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</si>
  <si>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</si>
  <si>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</si>
  <si>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</si>
  <si>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</si>
  <si>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</si>
  <si>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</si>
  <si>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</si>
  <si>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</si>
  <si>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</si>
  <si>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</si>
  <si>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</si>
  <si>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</si>
  <si>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</si>
  <si>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</si>
  <si>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</si>
  <si>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</si>
  <si>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</si>
  <si>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</si>
  <si>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</si>
  <si>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</si>
  <si>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</si>
  <si>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</si>
  <si>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</si>
  <si>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</si>
  <si>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</si>
  <si>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</si>
  <si>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</si>
  <si>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</si>
  <si>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</si>
  <si>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</si>
  <si>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</si>
  <si>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</si>
  <si>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</si>
  <si>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</si>
  <si>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</si>
  <si>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</si>
  <si>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</si>
  <si>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</si>
  <si>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</si>
  <si>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</si>
  <si>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</si>
  <si>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</si>
  <si>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</si>
  <si>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</si>
  <si>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</si>
  <si>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</si>
  <si>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</si>
  <si>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</si>
  <si>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</si>
  <si>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</si>
  <si>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</si>
  <si>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</si>
  <si>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</si>
  <si>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</si>
  <si>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</si>
  <si>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</si>
  <si>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</si>
  <si>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</si>
  <si>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</si>
  <si>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</si>
  <si>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</si>
  <si>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</si>
  <si>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</si>
  <si>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</si>
  <si>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</si>
  <si>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</si>
  <si>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</si>
  <si>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</si>
  <si>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</si>
  <si>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</si>
  <si>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</si>
  <si>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</si>
  <si>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</si>
  <si>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</si>
  <si>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</si>
  <si>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</si>
  <si>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</si>
  <si>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</si>
  <si>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</si>
  <si>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</si>
  <si>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</si>
  <si>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</si>
  <si>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</si>
  <si>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</si>
  <si>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</si>
  <si>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</si>
  <si>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</si>
  <si>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</si>
  <si>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</si>
  <si>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</si>
  <si>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</si>
  <si>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</si>
  <si>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</si>
  <si>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</si>
  <si>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</si>
  <si>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</si>
  <si>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</si>
  <si>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</si>
  <si>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</si>
  <si>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</si>
  <si>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</si>
  <si>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</si>
  <si>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</si>
  <si>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</si>
  <si>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</si>
  <si>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</si>
  <si>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</si>
  <si>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</si>
  <si>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</si>
  <si>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</si>
  <si>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</si>
  <si>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</si>
  <si>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</si>
  <si>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</si>
  <si>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</si>
  <si>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</si>
  <si>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</si>
  <si>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</si>
  <si>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</si>
  <si>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</si>
  <si>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</si>
  <si>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</si>
  <si>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</si>
  <si>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</si>
  <si>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</si>
  <si>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</si>
  <si>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</si>
  <si>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</si>
  <si>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</si>
  <si>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</si>
  <si>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</si>
  <si>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</si>
  <si>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</si>
  <si>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</si>
  <si>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</si>
  <si>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</si>
  <si>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</si>
  <si>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</si>
  <si>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</si>
  <si>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</si>
  <si>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</si>
  <si>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</si>
  <si>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</si>
  <si>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</si>
  <si>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</si>
  <si>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</si>
  <si>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</si>
  <si>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</si>
  <si>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</si>
  <si>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</si>
  <si>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</si>
  <si>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</si>
  <si>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</si>
  <si>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</si>
  <si>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</si>
  <si>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</si>
  <si>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</si>
  <si>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</si>
  <si>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</si>
  <si>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</si>
  <si>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</si>
  <si>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</si>
  <si>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</si>
  <si>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</si>
  <si>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</si>
  <si>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</si>
  <si>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</si>
  <si>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</si>
  <si>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</si>
  <si>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</si>
  <si>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</si>
  <si>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</si>
  <si>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</si>
  <si>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</si>
  <si>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</si>
  <si>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</si>
  <si>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</si>
  <si>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</si>
  <si>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</si>
  <si>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</si>
  <si>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</si>
  <si>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</si>
  <si>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</si>
  <si>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</si>
  <si>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</si>
  <si>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</si>
  <si>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</si>
  <si>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</si>
  <si>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</si>
  <si>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</si>
  <si>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</si>
  <si>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</si>
  <si>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</si>
  <si>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</si>
  <si>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</si>
  <si>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</si>
  <si>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</si>
  <si>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</si>
  <si>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</si>
  <si>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</si>
  <si>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</si>
  <si>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</si>
  <si>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</si>
  <si>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</si>
  <si>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</si>
  <si>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</si>
  <si>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</si>
  <si>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</si>
  <si>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</si>
  <si>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</si>
  <si>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</si>
  <si>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</si>
  <si>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</si>
  <si>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</si>
  <si>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</si>
  <si>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</si>
  <si>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</si>
  <si>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</si>
  <si>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</si>
  <si>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</si>
  <si>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</si>
  <si>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</si>
  <si>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</si>
  <si>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</si>
  <si>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</si>
  <si>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</si>
  <si>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</si>
  <si>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</si>
  <si>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</si>
  <si>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</si>
  <si>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</si>
  <si>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</si>
  <si>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</si>
  <si>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</si>
  <si>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</si>
  <si>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</si>
  <si>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</si>
  <si>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</si>
  <si>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</si>
  <si>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</si>
  <si>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</si>
  <si>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</si>
  <si>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</si>
  <si>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</si>
  <si>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</si>
  <si>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</si>
  <si>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</si>
  <si>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</si>
  <si>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</si>
  <si>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</si>
  <si>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</si>
  <si>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</si>
  <si>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</si>
  <si>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</si>
  <si>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</si>
  <si>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</si>
  <si>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</si>
  <si>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</si>
  <si>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</si>
  <si>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</si>
  <si>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</si>
  <si>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</si>
  <si>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</si>
  <si>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</si>
  <si>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</si>
  <si>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</si>
  <si>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</si>
  <si>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</si>
  <si>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</si>
  <si>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</si>
  <si>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</si>
  <si>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</si>
  <si>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</si>
  <si>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</si>
  <si>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</si>
  <si>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</si>
  <si>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</si>
  <si>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</si>
  <si>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</si>
  <si>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</si>
  <si>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</si>
  <si>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</si>
  <si>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</si>
  <si>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</si>
  <si>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</si>
  <si>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</si>
  <si>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</si>
  <si>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</si>
  <si>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</si>
  <si>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</si>
  <si>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</si>
  <si>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</si>
  <si>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</si>
  <si>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</si>
  <si>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</si>
  <si>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</si>
  <si>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</si>
  <si>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</si>
  <si>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</si>
  <si>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</si>
  <si>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</si>
  <si>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</si>
  <si>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</si>
  <si>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</si>
  <si>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</si>
  <si>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</si>
  <si>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</si>
  <si>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</si>
  <si>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</si>
  <si>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</si>
  <si>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</si>
  <si>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</si>
  <si>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</si>
  <si>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</si>
  <si>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</si>
  <si>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</si>
  <si>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</si>
  <si>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</si>
  <si>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</si>
  <si>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</si>
  <si>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</si>
  <si>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</si>
  <si>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</si>
  <si>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</si>
  <si>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</si>
  <si>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</si>
  <si>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</si>
  <si>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</si>
  <si>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</si>
  <si>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</si>
  <si>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</si>
  <si>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</si>
  <si>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</si>
  <si>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</si>
  <si>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</si>
  <si>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</si>
  <si>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</si>
  <si>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</si>
  <si>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</si>
  <si>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</si>
  <si>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</si>
  <si>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</si>
  <si>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</si>
  <si>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</si>
  <si>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</si>
  <si>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</si>
  <si>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</si>
  <si>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</si>
  <si>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</si>
  <si>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</si>
  <si>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</si>
  <si>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</si>
  <si>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</si>
  <si>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</si>
  <si>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</si>
  <si>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</si>
  <si>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</si>
  <si>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</si>
  <si>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</si>
  <si>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</si>
  <si>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</si>
  <si>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</si>
  <si>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</si>
  <si>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</si>
  <si>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</si>
  <si>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</si>
  <si>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</si>
  <si>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</si>
  <si>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</si>
  <si>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</si>
  <si>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</si>
  <si>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</si>
  <si>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</si>
  <si>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</si>
  <si>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</si>
  <si>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</si>
  <si>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</si>
  <si>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</si>
  <si>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</si>
  <si>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</si>
  <si>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</si>
  <si>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</si>
  <si>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</si>
  <si>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</si>
  <si>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</si>
  <si>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</si>
  <si>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</si>
  <si>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</si>
  <si>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</si>
  <si>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</si>
  <si>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</si>
  <si>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</si>
  <si>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</si>
  <si>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</si>
  <si>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</si>
  <si>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</si>
  <si>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</si>
  <si>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</si>
  <si>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</si>
  <si>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</si>
  <si>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</si>
  <si>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</si>
  <si>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</si>
  <si>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</si>
  <si>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</si>
  <si>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</si>
  <si>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</si>
  <si>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</si>
  <si>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</si>
  <si>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</si>
  <si>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</si>
  <si>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</si>
  <si>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</si>
  <si>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</si>
  <si>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</si>
  <si>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</si>
  <si>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</si>
  <si>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</si>
  <si>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</si>
  <si>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</si>
  <si>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</si>
  <si>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</si>
  <si>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</si>
  <si>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</si>
  <si>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</si>
  <si>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</si>
  <si>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</si>
  <si>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</si>
  <si>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</si>
  <si>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</si>
  <si>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</si>
  <si>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</si>
  <si>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</si>
  <si>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</si>
  <si>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</si>
  <si>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</si>
  <si>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</si>
  <si>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</si>
  <si>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</si>
  <si>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</si>
  <si>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</si>
  <si>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</si>
  <si>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</si>
  <si>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</si>
  <si>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</si>
  <si>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</si>
  <si>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</si>
  <si>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</si>
  <si>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</si>
  <si>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</si>
  <si>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</si>
  <si>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</si>
  <si>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</si>
  <si>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</si>
  <si>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</si>
  <si>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</si>
  <si>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</si>
  <si>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</si>
  <si>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</si>
  <si>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</si>
  <si>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</si>
  <si>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</si>
  <si>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</si>
  <si>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</si>
  <si>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</si>
  <si>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</si>
  <si>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</si>
  <si>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</si>
  <si>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</si>
  <si>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</si>
  <si>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</si>
  <si>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</si>
  <si>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</si>
  <si>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</si>
  <si>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</si>
  <si>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</si>
  <si>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</si>
  <si>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</si>
  <si>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</si>
  <si>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</si>
  <si>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</si>
  <si>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</si>
  <si>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</si>
  <si>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</si>
  <si>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</si>
  <si>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</si>
  <si>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</si>
  <si>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</si>
  <si>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</si>
  <si>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</si>
  <si>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</si>
  <si>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</si>
  <si>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</si>
  <si>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</si>
  <si>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</si>
  <si>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</si>
  <si>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</si>
  <si>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</si>
  <si>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</si>
  <si>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</si>
  <si>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</si>
  <si>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</si>
  <si>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</si>
  <si>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</si>
  <si>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</si>
  <si>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</si>
  <si>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</si>
  <si>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</si>
  <si>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</si>
  <si>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</si>
  <si>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</si>
  <si>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</si>
  <si>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</si>
  <si>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</si>
  <si>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</si>
  <si>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</si>
  <si>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</si>
  <si>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</si>
  <si>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</si>
  <si>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</si>
  <si>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</si>
  <si>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</si>
  <si>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</si>
  <si>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</si>
  <si>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</si>
  <si>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</si>
  <si>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</si>
  <si>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</si>
  <si>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</si>
  <si>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</si>
  <si>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</si>
  <si>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</si>
  <si>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</si>
  <si>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</si>
  <si>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</si>
  <si>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</si>
  <si>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</si>
  <si>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</si>
  <si>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</si>
  <si>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</si>
  <si>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</si>
  <si>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</si>
  <si>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</si>
  <si>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</si>
  <si>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</si>
  <si>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</si>
  <si>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</si>
  <si>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</si>
  <si>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</si>
  <si>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</si>
  <si>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</si>
  <si>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</si>
  <si>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</si>
  <si>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</si>
  <si>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</si>
  <si>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</si>
  <si>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</si>
  <si>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</si>
  <si>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</si>
  <si>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</si>
  <si>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</si>
  <si>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</si>
  <si>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</si>
  <si>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</si>
  <si>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</si>
  <si>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</si>
  <si>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</si>
  <si>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</si>
  <si>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</si>
  <si>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</si>
  <si>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</si>
  <si>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</si>
  <si>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</si>
  <si>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</si>
  <si>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</si>
  <si>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</si>
  <si>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</si>
  <si>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</si>
  <si>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</si>
  <si>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</si>
  <si>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</si>
  <si>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</si>
  <si>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</si>
  <si>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</si>
  <si>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</si>
  <si>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</si>
  <si>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</si>
  <si>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</si>
  <si>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</si>
  <si>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</si>
  <si>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</si>
  <si>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</si>
  <si>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</si>
  <si>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</si>
  <si>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</si>
  <si>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</si>
  <si>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</si>
  <si>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</si>
  <si>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</si>
  <si>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</si>
  <si>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</si>
  <si>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</si>
  <si>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</si>
  <si>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</si>
  <si>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</si>
  <si>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</si>
  <si>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</si>
  <si>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</si>
  <si>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</si>
  <si>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</si>
  <si>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</si>
  <si>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</si>
  <si>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</si>
  <si>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</si>
  <si>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</si>
  <si>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</si>
  <si>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</si>
  <si>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</si>
  <si>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</si>
  <si>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</si>
  <si>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</si>
  <si>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</si>
  <si>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</si>
  <si>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</si>
  <si>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</si>
  <si>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</si>
  <si>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</si>
  <si>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</si>
  <si>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</si>
  <si>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</si>
  <si>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</si>
  <si>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</si>
  <si>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</si>
  <si>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</si>
  <si>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</si>
  <si>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</si>
  <si>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</si>
  <si>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</si>
  <si>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</si>
  <si>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</si>
  <si>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</si>
  <si>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</si>
  <si>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</si>
  <si>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</si>
  <si>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</si>
  <si>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</si>
  <si>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</si>
  <si>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</si>
  <si>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</si>
  <si>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</si>
  <si>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</si>
  <si>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</si>
  <si>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</si>
  <si>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</si>
  <si>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</si>
  <si>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</si>
  <si>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</si>
  <si>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</si>
  <si>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</si>
  <si>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</si>
  <si>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</si>
  <si>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</si>
  <si>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</si>
  <si>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</si>
  <si>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</si>
  <si>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</si>
  <si>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</si>
  <si>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</si>
  <si>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</si>
  <si>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</si>
  <si>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</si>
  <si>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</si>
  <si>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</si>
  <si>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</si>
  <si>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</si>
  <si>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</si>
  <si>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</si>
  <si>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</si>
  <si>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</si>
  <si>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</si>
  <si>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</si>
  <si>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</si>
  <si>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</si>
  <si>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</si>
  <si>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</si>
  <si>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</si>
  <si>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</si>
  <si>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</si>
  <si>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</si>
  <si>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</si>
  <si>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</si>
  <si>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</si>
  <si>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</si>
  <si>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</si>
  <si>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</si>
  <si>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</si>
  <si>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</si>
  <si>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</si>
  <si>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</si>
  <si>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</si>
  <si>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</si>
  <si>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</si>
  <si>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</si>
  <si>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</si>
  <si>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</si>
  <si>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</si>
  <si>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</si>
  <si>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</si>
  <si>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</si>
  <si>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</si>
  <si>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</si>
  <si>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</si>
  <si>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</si>
  <si>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</si>
  <si>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</si>
  <si>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</si>
  <si>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</si>
  <si>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</si>
  <si>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</si>
  <si>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</si>
  <si>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</si>
  <si>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</si>
  <si>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</si>
  <si>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</si>
  <si>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</si>
  <si>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</si>
  <si>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</si>
  <si>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</si>
  <si>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</si>
  <si>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</si>
  <si>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</si>
  <si>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</si>
  <si>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</si>
  <si>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</si>
  <si>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</si>
  <si>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</si>
  <si>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</si>
  <si>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</si>
  <si>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</si>
  <si>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</si>
  <si>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</si>
  <si>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</si>
  <si>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</si>
  <si>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</si>
  <si>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</si>
  <si>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</si>
  <si>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</si>
  <si>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</si>
  <si>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</si>
  <si>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</si>
  <si>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</si>
  <si>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</si>
  <si>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</si>
  <si>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</si>
  <si>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</si>
  <si>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</si>
  <si>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</si>
  <si>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</si>
  <si>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</si>
  <si>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</si>
  <si>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</si>
  <si>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</si>
  <si>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</si>
  <si>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</si>
  <si>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</si>
  <si>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</si>
  <si>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</si>
  <si>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</si>
  <si>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</si>
  <si>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</si>
  <si>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</si>
  <si>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</si>
  <si>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</si>
  <si>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</si>
  <si>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</si>
  <si>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</si>
  <si>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</si>
  <si>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</si>
  <si>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</si>
  <si>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</si>
  <si>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</si>
  <si>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</si>
  <si>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</si>
  <si>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</si>
  <si>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</si>
  <si>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</si>
  <si>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</si>
  <si>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</si>
  <si>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</si>
  <si>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</si>
  <si>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</si>
  <si>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</si>
  <si>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</si>
  <si>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</si>
  <si>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</si>
  <si>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</si>
  <si>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</si>
  <si>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</si>
  <si>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</si>
  <si>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</si>
  <si>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</si>
  <si>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</si>
  <si>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</si>
  <si>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</si>
  <si>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</si>
  <si>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</si>
  <si>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</si>
  <si>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</si>
  <si>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</si>
  <si>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</si>
  <si>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</si>
  <si>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</si>
  <si>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</si>
  <si>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</si>
  <si>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</si>
  <si>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</si>
  <si>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</si>
  <si>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</si>
  <si>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</si>
  <si>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</si>
  <si>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</si>
  <si>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</si>
  <si>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</si>
  <si>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</si>
  <si>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</si>
  <si>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</si>
  <si>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</si>
  <si>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</si>
  <si>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</si>
  <si>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</si>
  <si>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</si>
  <si>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</si>
  <si>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</si>
  <si>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</si>
  <si>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</si>
  <si>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</si>
  <si>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</si>
  <si>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</si>
  <si>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</si>
  <si>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</si>
  <si>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</si>
  <si>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</si>
  <si>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</si>
  <si>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</si>
  <si>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</si>
  <si>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</si>
  <si>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</si>
  <si>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</si>
  <si>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</si>
  <si>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</si>
  <si>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</si>
  <si>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</si>
  <si>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</si>
  <si>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</si>
  <si>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</si>
  <si>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</si>
  <si>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</si>
  <si>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</si>
  <si>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</si>
  <si>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</si>
  <si>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</si>
  <si>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</si>
  <si>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</si>
  <si>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</si>
  <si>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</si>
  <si>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</si>
  <si>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</si>
  <si>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</si>
  <si>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</si>
  <si>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</si>
  <si>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</si>
  <si>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</si>
  <si>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</si>
  <si>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</si>
  <si>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</si>
  <si>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</si>
  <si>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</si>
  <si>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</si>
  <si>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</si>
  <si>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</si>
  <si>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</si>
  <si>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</si>
  <si>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</si>
  <si>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</si>
  <si>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</si>
  <si>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</si>
  <si>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</si>
  <si>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</si>
  <si>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</si>
  <si>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</si>
  <si>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</si>
  <si>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</si>
  <si>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</si>
  <si>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</si>
  <si>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</si>
  <si>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</si>
  <si>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</si>
  <si>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</si>
  <si>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</si>
  <si>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</si>
  <si>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</si>
  <si>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</si>
  <si>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</si>
  <si>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</si>
  <si>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</si>
  <si>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</si>
  <si>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</si>
  <si>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</si>
  <si>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</si>
  <si>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</si>
  <si>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</si>
  <si>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</si>
  <si>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</si>
  <si>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</si>
  <si>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</si>
  <si>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</si>
  <si>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</si>
  <si>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</si>
  <si>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</si>
  <si>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</si>
  <si>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</si>
  <si>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</si>
  <si>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</si>
  <si>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</si>
  <si>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</si>
  <si>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</si>
  <si>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</si>
  <si>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</si>
  <si>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</si>
  <si>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</si>
  <si>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</si>
  <si>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</si>
  <si>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</si>
  <si>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</si>
  <si>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</si>
  <si>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</si>
  <si>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</si>
  <si>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</si>
  <si>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</si>
  <si>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</si>
  <si>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</si>
  <si>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</si>
  <si>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</si>
  <si>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</si>
  <si>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</si>
  <si>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</si>
  <si>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</si>
  <si>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</si>
  <si>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</si>
  <si>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</si>
  <si>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</si>
  <si>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</si>
  <si>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</si>
  <si>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</si>
  <si>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</si>
  <si>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</si>
  <si>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</si>
  <si>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</si>
  <si>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</si>
  <si>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</si>
  <si>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</si>
  <si>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</si>
  <si>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</si>
  <si>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</si>
  <si>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</si>
  <si>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</si>
  <si>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</si>
  <si>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</si>
  <si>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</si>
  <si>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</si>
  <si>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</si>
  <si>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</si>
  <si>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</si>
  <si>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</si>
  <si>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</si>
  <si>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</si>
  <si>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</si>
  <si>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</si>
  <si>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</si>
  <si>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</si>
  <si>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</si>
  <si>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</si>
  <si>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</si>
  <si>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</si>
  <si>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</si>
  <si>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</si>
  <si>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</si>
  <si>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</si>
  <si>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</si>
  <si>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</si>
  <si>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</si>
  <si>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</si>
  <si>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</si>
  <si>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</si>
  <si>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</si>
  <si>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</si>
  <si>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</si>
  <si>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</si>
  <si>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</si>
  <si>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</si>
  <si>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</si>
  <si>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</si>
  <si>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</si>
  <si>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</si>
  <si>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</si>
  <si>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</si>
  <si>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</si>
  <si>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</si>
  <si>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</si>
  <si>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</si>
  <si>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</si>
  <si>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</si>
  <si>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</si>
  <si>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</si>
  <si>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</si>
  <si>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</si>
  <si>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</si>
  <si>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</si>
  <si>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</si>
  <si>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</si>
  <si>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</si>
  <si>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</si>
  <si>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</si>
  <si>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</si>
  <si>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</si>
  <si>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</si>
  <si>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</si>
  <si>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</si>
  <si>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</si>
  <si>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</si>
  <si>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</si>
  <si>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</si>
  <si>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</si>
  <si>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</si>
  <si>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</si>
  <si>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</si>
  <si>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</si>
  <si>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</si>
  <si>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</si>
  <si>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</si>
  <si>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</si>
  <si>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</si>
  <si>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</si>
  <si>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</si>
  <si>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</si>
  <si>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</si>
  <si>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</si>
  <si>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</si>
  <si>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</si>
  <si>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</si>
  <si>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</si>
  <si>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</si>
  <si>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</si>
  <si>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</si>
  <si>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</si>
  <si>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</si>
  <si>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</si>
  <si>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</si>
  <si>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</si>
  <si>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</si>
  <si>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</si>
  <si>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</si>
  <si>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</si>
  <si>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</si>
  <si>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</si>
  <si>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</si>
  <si>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</si>
  <si>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</si>
  <si>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</si>
  <si>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</si>
  <si>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</si>
  <si>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</si>
  <si>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</si>
  <si>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</si>
  <si>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</si>
  <si>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</si>
  <si>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</si>
  <si>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</si>
  <si>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</si>
  <si>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</si>
  <si>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</si>
  <si>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</si>
  <si>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</si>
  <si>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</si>
  <si>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</si>
  <si>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</si>
  <si>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</si>
  <si>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</si>
  <si>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</si>
  <si>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</si>
  <si>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</si>
  <si>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</si>
  <si>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</si>
  <si>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</si>
  <si>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</si>
  <si>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</si>
  <si>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</si>
  <si>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</si>
  <si>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</si>
  <si>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</si>
  <si>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</si>
  <si>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</si>
  <si>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</si>
  <si>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</si>
  <si>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</si>
  <si>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</si>
  <si>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</si>
  <si>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</si>
  <si>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</si>
  <si>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</si>
  <si>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</si>
  <si>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</si>
  <si>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</si>
  <si>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</si>
  <si>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</si>
  <si>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</si>
  <si>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</si>
  <si>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</si>
  <si>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</si>
  <si>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</si>
  <si>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</si>
  <si>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</si>
  <si>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</si>
  <si>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</si>
  <si>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</si>
  <si>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</si>
  <si>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</si>
  <si>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</si>
  <si>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</si>
  <si>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</si>
  <si>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</si>
  <si>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</si>
  <si>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</si>
  <si>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</si>
  <si>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</si>
  <si>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</si>
  <si>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</si>
  <si>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</si>
  <si>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</si>
  <si>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</si>
  <si>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</si>
  <si>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</si>
  <si>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</si>
  <si>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</si>
  <si>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</si>
  <si>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</si>
  <si>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</si>
  <si>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</si>
  <si>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</si>
  <si>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</si>
  <si>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</si>
  <si>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</si>
  <si>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</si>
  <si>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</si>
  <si>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</si>
  <si>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</si>
  <si>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</si>
  <si>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</si>
  <si>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</si>
  <si>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</si>
  <si>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</si>
  <si>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</si>
  <si>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</si>
  <si>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</si>
  <si>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</si>
  <si>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</si>
  <si>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</si>
  <si>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</si>
  <si>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</si>
  <si>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</si>
  <si>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</si>
  <si>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</si>
  <si>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</si>
  <si>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</si>
  <si>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</si>
  <si>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</si>
  <si>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</si>
  <si>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</si>
  <si>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</si>
  <si>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</si>
  <si>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</si>
  <si>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</si>
  <si>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</si>
  <si>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</si>
  <si>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</si>
  <si>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</si>
  <si>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</si>
  <si>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</si>
  <si>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</si>
  <si>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</si>
  <si>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</si>
  <si>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</si>
  <si>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</si>
  <si>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</si>
  <si>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</si>
  <si>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</si>
  <si>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</si>
  <si>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</si>
  <si>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</si>
  <si>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</si>
  <si>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</si>
  <si>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</si>
  <si>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</si>
  <si>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</si>
  <si>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</si>
  <si>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</si>
  <si>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</si>
  <si>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</si>
  <si>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</si>
  <si>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</si>
  <si>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</si>
  <si>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</si>
  <si>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</si>
  <si>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</si>
  <si>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</si>
  <si>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</si>
  <si>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</si>
  <si>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</si>
  <si>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</si>
  <si>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</si>
  <si>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</si>
  <si>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</si>
  <si>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</si>
  <si>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</si>
  <si>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</si>
  <si>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</si>
  <si>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</si>
  <si>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</si>
  <si>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</si>
  <si>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</si>
  <si>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</si>
  <si>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</si>
  <si>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</si>
  <si>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</si>
  <si>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</si>
  <si>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</si>
  <si>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</si>
  <si>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</si>
  <si>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</si>
  <si>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</si>
  <si>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</si>
  <si>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</si>
  <si>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</si>
  <si>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</si>
  <si>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</si>
  <si>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</si>
  <si>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</si>
  <si>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</si>
  <si>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</si>
  <si>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</si>
  <si>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</si>
  <si>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</si>
  <si>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</si>
  <si>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</si>
  <si>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</si>
  <si>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</si>
  <si>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</si>
  <si>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</si>
  <si>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</si>
  <si>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</si>
  <si>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</si>
  <si>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</si>
  <si>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</si>
  <si>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</si>
  <si>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</si>
  <si>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</si>
  <si>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</si>
  <si>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</si>
  <si>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</si>
  <si>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</si>
  <si>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</si>
  <si>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</si>
  <si>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</si>
  <si>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</si>
  <si>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</si>
  <si>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</si>
  <si>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</si>
  <si>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</si>
  <si>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</si>
  <si>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</si>
  <si>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</si>
  <si>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</si>
  <si>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</si>
  <si>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</si>
  <si>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</si>
  <si>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</si>
  <si>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</si>
  <si>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</si>
  <si>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</si>
  <si>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</si>
  <si>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</si>
  <si>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</si>
  <si>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</si>
  <si>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</si>
  <si>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</si>
  <si>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</si>
  <si>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</si>
  <si>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</si>
  <si>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</si>
  <si>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</si>
  <si>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</si>
  <si>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</si>
  <si>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</si>
  <si>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</si>
  <si>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</si>
  <si>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</si>
  <si>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</si>
  <si>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</si>
  <si>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</si>
  <si>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</si>
  <si>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</si>
  <si>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</si>
  <si>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</si>
  <si>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</si>
  <si>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</si>
  <si>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</si>
  <si>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</si>
  <si>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</si>
  <si>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</si>
  <si>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</si>
  <si>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</si>
  <si>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</si>
  <si>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</si>
  <si>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</si>
  <si>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</si>
  <si>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</si>
  <si>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</si>
  <si>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</si>
  <si>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</si>
  <si>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</si>
  <si>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</si>
  <si>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</si>
  <si>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</si>
  <si>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</si>
  <si>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</si>
  <si>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</si>
  <si>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</si>
  <si>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</si>
  <si>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</si>
  <si>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</si>
  <si>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</si>
  <si>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</si>
  <si>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</si>
  <si>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</si>
  <si>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</si>
  <si>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</si>
  <si>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</si>
  <si>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</si>
  <si>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</si>
  <si>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</si>
  <si>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</si>
  <si>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</si>
  <si>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</si>
  <si>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</si>
  <si>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</si>
  <si>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</si>
  <si>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</si>
  <si>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</si>
  <si>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</si>
  <si>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</si>
  <si>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</si>
  <si>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</si>
  <si>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</si>
  <si>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</si>
  <si>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</si>
  <si>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</si>
  <si>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</si>
  <si>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</si>
  <si>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</si>
  <si>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</si>
  <si>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</si>
  <si>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</si>
  <si>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</si>
  <si>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</si>
  <si>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</si>
  <si>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</si>
  <si>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</si>
  <si>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</si>
  <si>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</si>
  <si>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</si>
  <si>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</si>
  <si>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</si>
  <si>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</si>
  <si>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</si>
  <si>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</si>
  <si>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</si>
  <si>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</si>
  <si>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</si>
  <si>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</si>
  <si>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</si>
  <si>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</si>
  <si>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</si>
  <si>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</si>
  <si>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</si>
  <si>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</si>
  <si>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</si>
  <si>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</si>
  <si>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</si>
  <si>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</si>
  <si>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</si>
  <si>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</si>
  <si>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</si>
  <si>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</si>
  <si>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</si>
  <si>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</si>
  <si>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</si>
  <si>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</si>
  <si>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</si>
  <si>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</si>
  <si>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</si>
  <si>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</si>
  <si>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</si>
  <si>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</si>
  <si>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</si>
  <si>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</si>
  <si>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</si>
  <si>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</si>
  <si>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</si>
  <si>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</si>
  <si>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</si>
  <si>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</si>
  <si>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</si>
  <si>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</si>
  <si>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</si>
  <si>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</si>
  <si>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</si>
  <si>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</si>
  <si>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</si>
  <si>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</si>
  <si>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</si>
  <si>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</si>
  <si>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</si>
  <si>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</si>
  <si>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</si>
  <si>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</si>
  <si>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</si>
  <si>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</si>
  <si>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</si>
  <si>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</si>
  <si>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</si>
  <si>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</si>
  <si>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</si>
  <si>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</si>
  <si>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</si>
  <si>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</si>
  <si>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</si>
  <si>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</si>
  <si>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</si>
  <si>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</si>
  <si>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</si>
  <si>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</si>
  <si>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</si>
  <si>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</si>
  <si>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</si>
  <si>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</si>
  <si>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</si>
  <si>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</si>
  <si>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</si>
  <si>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</si>
  <si>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</si>
  <si>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</si>
  <si>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</si>
  <si>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</si>
  <si>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</si>
  <si>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</si>
  <si>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</si>
  <si>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</si>
  <si>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</si>
  <si>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</si>
  <si>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</si>
  <si>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</si>
  <si>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</si>
  <si>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</si>
  <si>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</si>
  <si>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</si>
  <si>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</si>
  <si>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</si>
  <si>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</si>
  <si>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</si>
  <si>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</si>
  <si>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</si>
  <si>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</si>
  <si>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</si>
  <si>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</si>
  <si>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</si>
  <si>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</si>
  <si>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</si>
  <si>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</si>
  <si>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</si>
  <si>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</si>
  <si>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</si>
  <si>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</si>
  <si>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</si>
  <si>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</si>
  <si>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</si>
  <si>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</si>
  <si>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</si>
  <si>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</si>
  <si>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</si>
  <si>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</si>
  <si>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</si>
  <si>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</si>
  <si>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</si>
  <si>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</si>
  <si>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</si>
  <si>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</si>
  <si>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</si>
  <si>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</si>
  <si>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</si>
  <si>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</si>
  <si>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</si>
  <si>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</si>
  <si>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</si>
  <si>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</si>
  <si>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</si>
  <si>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</si>
  <si>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</si>
  <si>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</si>
  <si>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</si>
  <si>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</si>
  <si>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</si>
  <si>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</si>
  <si>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</si>
  <si>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</si>
  <si>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</si>
  <si>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</si>
  <si>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</si>
  <si>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</si>
  <si>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</si>
  <si>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</si>
  <si>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</si>
  <si>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</si>
  <si>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</si>
  <si>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</si>
  <si>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</si>
  <si>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</si>
  <si>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</si>
  <si>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</si>
  <si>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</si>
  <si>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</si>
  <si>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</si>
  <si>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</si>
  <si>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</si>
  <si>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</si>
  <si>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</si>
  <si>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</si>
  <si>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</si>
  <si>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</si>
  <si>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</si>
  <si>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</si>
  <si>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</si>
  <si>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</si>
  <si>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</si>
  <si>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</si>
  <si>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</si>
  <si>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</si>
  <si>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</si>
  <si>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</si>
  <si>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</si>
  <si>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</si>
  <si>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</si>
  <si>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</si>
  <si>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</si>
  <si>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</si>
  <si>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</si>
  <si>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</si>
  <si>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</si>
  <si>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</si>
  <si>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</si>
  <si>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</si>
  <si>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</si>
  <si>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</si>
  <si>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</si>
  <si>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</si>
  <si>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</si>
  <si>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</si>
  <si>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</si>
  <si>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</si>
  <si>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</si>
  <si>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</si>
  <si>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</si>
  <si>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</si>
  <si>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</si>
  <si>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</si>
  <si>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</si>
  <si>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</si>
  <si>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</si>
  <si>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</si>
  <si>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</si>
  <si>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</si>
  <si>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</si>
  <si>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</si>
  <si>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</si>
  <si>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</si>
  <si>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</si>
  <si>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</si>
  <si>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</si>
  <si>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</si>
  <si>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</si>
  <si>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</si>
  <si>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</si>
  <si>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</si>
  <si>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</si>
  <si>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</si>
  <si>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</si>
  <si>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</si>
  <si>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</si>
  <si>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</si>
  <si>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</si>
  <si>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</si>
  <si>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</si>
  <si>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</si>
  <si>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</si>
  <si>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</si>
  <si>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</si>
  <si>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</si>
  <si>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</si>
  <si>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</si>
  <si>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</si>
  <si>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</si>
  <si>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</si>
  <si>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</si>
  <si>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</si>
  <si>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</si>
  <si>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</si>
  <si>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</si>
  <si>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</si>
  <si>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</si>
  <si>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</si>
  <si>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</si>
  <si>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</si>
  <si>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</si>
  <si>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</si>
  <si>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</si>
  <si>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</si>
  <si>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</si>
  <si>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</si>
  <si>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</si>
  <si>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</si>
  <si>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</si>
  <si>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</si>
  <si>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</si>
  <si>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</si>
  <si>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</si>
  <si>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</si>
  <si>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</si>
  <si>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</si>
  <si>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</si>
  <si>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</si>
  <si>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</si>
  <si>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</si>
  <si>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</si>
  <si>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</si>
  <si>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</si>
  <si>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</si>
  <si>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</si>
  <si>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</si>
  <si>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</si>
  <si>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</si>
  <si>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</si>
  <si>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</si>
  <si>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</si>
  <si>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</si>
  <si>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</si>
  <si>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</si>
  <si>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</si>
  <si>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</si>
  <si>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</si>
  <si>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</si>
  <si>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</si>
  <si>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</si>
  <si>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</si>
  <si>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</si>
  <si>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</si>
  <si>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</si>
  <si>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</si>
  <si>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</si>
  <si>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</si>
  <si>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</si>
  <si>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</si>
  <si>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</si>
  <si>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</si>
  <si>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</si>
  <si>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</si>
  <si>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</si>
  <si>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</si>
  <si>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</si>
  <si>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</si>
  <si>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</si>
  <si>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</si>
  <si>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</si>
  <si>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</si>
  <si>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</si>
  <si>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</si>
  <si>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</si>
  <si>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</si>
  <si>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</si>
  <si>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</si>
  <si>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</si>
  <si>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</si>
  <si>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</si>
  <si>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</si>
  <si>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</si>
  <si>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</si>
  <si>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</si>
  <si>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</si>
  <si>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</si>
  <si>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</si>
  <si>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</si>
  <si>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</si>
  <si>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</si>
  <si>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</si>
  <si>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</si>
  <si>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</si>
  <si>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</si>
  <si>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</si>
  <si>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</si>
  <si>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</si>
  <si>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</si>
  <si>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</si>
  <si>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</si>
  <si>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</si>
  <si>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</si>
  <si>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</si>
  <si>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</si>
  <si>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</si>
  <si>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</si>
  <si>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</si>
  <si>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</si>
  <si>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</si>
  <si>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</si>
  <si>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</si>
  <si>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</si>
  <si>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</si>
  <si>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</si>
  <si>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</si>
  <si>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</si>
  <si>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</si>
  <si>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</si>
  <si>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</si>
  <si>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</si>
  <si>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</si>
  <si>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</si>
  <si>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</si>
  <si>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</si>
  <si>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</si>
  <si>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</si>
  <si>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</si>
  <si>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</si>
  <si>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</si>
  <si>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</si>
  <si>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</si>
  <si>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</si>
  <si>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</si>
  <si>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</si>
  <si>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</si>
  <si>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</si>
  <si>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</si>
  <si>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</si>
  <si>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</si>
  <si>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</si>
  <si>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</si>
  <si>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</si>
  <si>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</si>
  <si>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</si>
  <si>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</si>
  <si>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</si>
  <si>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</si>
  <si>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</si>
  <si>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</si>
  <si>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</si>
  <si>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</si>
  <si>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</si>
  <si>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</si>
  <si>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</si>
  <si>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</si>
  <si>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</si>
  <si>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</si>
  <si>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</si>
  <si>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</si>
  <si>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</si>
  <si>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</si>
  <si>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</si>
  <si>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</si>
  <si>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</si>
  <si>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</si>
  <si>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</si>
  <si>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</si>
  <si>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</si>
  <si>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</si>
  <si>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</si>
  <si>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</si>
  <si>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</si>
  <si>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</si>
  <si>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</si>
  <si>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</si>
  <si>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</si>
  <si>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</si>
  <si>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</si>
  <si>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</si>
  <si>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</si>
  <si>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</si>
  <si>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</si>
  <si>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</si>
  <si>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</si>
  <si>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</si>
  <si>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</si>
  <si>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</si>
  <si>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</si>
  <si>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</si>
  <si>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</si>
  <si>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</si>
  <si>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</si>
  <si>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</si>
  <si>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</si>
  <si>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</si>
  <si>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</si>
  <si>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</si>
  <si>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</si>
  <si>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</si>
  <si>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</si>
  <si>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</si>
  <si>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</si>
  <si>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</si>
  <si>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</si>
  <si>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</si>
  <si>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</si>
  <si>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</si>
  <si>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</si>
  <si>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</si>
  <si>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</si>
  <si>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</si>
  <si>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</si>
  <si>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</si>
  <si>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</si>
  <si>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</si>
  <si>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</si>
  <si>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</si>
  <si>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</si>
  <si>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</si>
  <si>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</si>
  <si>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</si>
  <si>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</si>
  <si>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</si>
  <si>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</si>
  <si>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</si>
  <si>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</si>
  <si>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</si>
  <si>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</si>
  <si>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</si>
  <si>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</si>
  <si>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</si>
  <si>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</si>
  <si>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</si>
  <si>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</si>
  <si>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</si>
  <si>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</si>
  <si>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</si>
  <si>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</si>
  <si>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</si>
  <si>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</si>
  <si>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</si>
  <si>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</si>
  <si>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</si>
  <si>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</si>
  <si>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</si>
  <si>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</si>
  <si>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</si>
  <si>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</si>
  <si>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</si>
  <si>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</si>
  <si>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</si>
  <si>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</si>
  <si>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</si>
  <si>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</si>
  <si>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</si>
  <si>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</si>
  <si>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</si>
  <si>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</si>
  <si>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</si>
  <si>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</si>
  <si>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</si>
  <si>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</si>
  <si>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</si>
  <si>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</si>
  <si>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</si>
  <si>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</si>
  <si>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</si>
  <si>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</si>
  <si>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</si>
  <si>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</si>
  <si>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</si>
  <si>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</si>
  <si>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</si>
  <si>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</si>
  <si>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</si>
  <si>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</si>
  <si>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</si>
  <si>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</si>
  <si>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</si>
  <si>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</si>
  <si>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</si>
  <si>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</si>
  <si>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</si>
  <si>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</si>
  <si>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</si>
  <si>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</si>
  <si>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</si>
  <si>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</si>
  <si>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</si>
  <si>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</si>
  <si>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</si>
  <si>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</si>
  <si>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</si>
  <si>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</si>
  <si>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</si>
  <si>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</si>
  <si>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</si>
  <si>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</si>
  <si>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</si>
  <si>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</si>
  <si>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</si>
  <si>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</si>
  <si>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</si>
  <si>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</si>
  <si>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</si>
  <si>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</si>
  <si>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</si>
  <si>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</si>
  <si>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</si>
  <si>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</si>
  <si>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</si>
  <si>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</si>
  <si>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</si>
  <si>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</si>
  <si>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</si>
  <si>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</si>
  <si>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</si>
  <si>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</si>
  <si>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</si>
  <si>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</si>
  <si>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</si>
  <si>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</si>
  <si>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</si>
  <si>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</si>
  <si>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</si>
  <si>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</si>
  <si>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</si>
  <si>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</si>
  <si>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</si>
  <si>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</si>
  <si>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</si>
  <si>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</si>
  <si>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</si>
  <si>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</si>
  <si>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</si>
  <si>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</si>
  <si>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</si>
  <si>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</si>
  <si>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</si>
  <si>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</si>
  <si>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</si>
  <si>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</si>
  <si>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</si>
  <si>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</si>
  <si>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</si>
  <si>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</si>
  <si>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</si>
  <si>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</si>
  <si>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</si>
  <si>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</si>
  <si>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</si>
  <si>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</si>
  <si>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</si>
  <si>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</si>
  <si>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</si>
  <si>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</si>
  <si>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</si>
  <si>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</si>
  <si>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</si>
  <si>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</si>
  <si>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</si>
  <si>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</si>
  <si>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</si>
  <si>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</si>
  <si>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</si>
  <si>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</si>
  <si>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</si>
  <si>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</si>
  <si>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</si>
  <si>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</si>
  <si>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</si>
  <si>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</si>
  <si>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</si>
  <si>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</si>
  <si>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</si>
  <si>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</si>
  <si>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</si>
  <si>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</si>
  <si>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</si>
  <si>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</si>
  <si>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</si>
  <si>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</si>
  <si>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</si>
  <si>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</si>
  <si>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</si>
  <si>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</si>
  <si>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</si>
  <si>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</si>
  <si>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</si>
  <si>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</si>
  <si>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</si>
  <si>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</si>
  <si>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</si>
  <si>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</si>
  <si>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</si>
  <si>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</si>
  <si>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</si>
  <si>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</si>
  <si>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</si>
  <si>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</si>
  <si>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</si>
  <si>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</si>
  <si>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</si>
  <si>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</si>
  <si>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</si>
  <si>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</si>
  <si>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</si>
  <si>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</si>
  <si>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</si>
  <si>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</si>
  <si>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</si>
  <si>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</si>
  <si>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</si>
  <si>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</si>
  <si>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</si>
  <si>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</si>
  <si>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</si>
  <si>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</si>
  <si>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</si>
  <si>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</si>
  <si>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</si>
  <si>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</si>
  <si>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</si>
  <si>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</si>
  <si>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</si>
  <si>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</si>
  <si>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</si>
  <si>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</si>
  <si>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</si>
  <si>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</si>
  <si>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</si>
  <si>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</si>
  <si>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</si>
  <si>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</si>
  <si>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</si>
  <si>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</si>
  <si>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</si>
  <si>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</si>
  <si>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</si>
  <si>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</si>
  <si>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</si>
  <si>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</si>
  <si>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</si>
  <si>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</si>
  <si>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</si>
  <si>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</si>
  <si>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</si>
  <si>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</si>
  <si>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</si>
  <si>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</si>
  <si>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</si>
  <si>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</si>
  <si>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</si>
  <si>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</si>
  <si>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</si>
  <si>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</si>
  <si>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</si>
  <si>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</si>
  <si>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</si>
  <si>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</si>
  <si>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</si>
  <si>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</si>
  <si>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</si>
  <si>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</si>
  <si>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</si>
  <si>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</si>
  <si>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</si>
  <si>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</si>
  <si>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</si>
  <si>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</si>
  <si>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</si>
  <si>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</si>
  <si>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</si>
  <si>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</si>
  <si>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</si>
  <si>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</si>
  <si>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</si>
  <si>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</si>
  <si>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</si>
  <si>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</si>
  <si>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</si>
  <si>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</si>
  <si>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</si>
  <si>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</si>
  <si>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</si>
  <si>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</si>
  <si>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</si>
  <si>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</si>
  <si>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</si>
  <si>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</si>
  <si>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</si>
  <si>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</si>
  <si>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</si>
  <si>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</si>
  <si>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</si>
  <si>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</si>
  <si>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</si>
  <si>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</si>
  <si>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</si>
  <si>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</si>
  <si>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</si>
  <si>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</si>
  <si>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</si>
  <si>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</si>
  <si>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</si>
  <si>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</si>
  <si>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</si>
  <si>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</si>
  <si>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</si>
  <si>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</si>
  <si>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</si>
  <si>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</si>
  <si>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</si>
  <si>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</si>
  <si>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</si>
  <si>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</si>
  <si>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</si>
  <si>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</si>
  <si>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</si>
  <si>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</si>
  <si>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</si>
  <si>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</si>
  <si>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</si>
  <si>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</si>
  <si>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</si>
  <si>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</si>
  <si>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</si>
  <si>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</si>
  <si>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</si>
  <si>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</si>
  <si>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</si>
  <si>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</si>
  <si>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</si>
  <si>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</si>
  <si>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</si>
  <si>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</si>
  <si>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</si>
  <si>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</si>
  <si>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</si>
  <si>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</si>
  <si>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</si>
  <si>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</si>
  <si>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</si>
  <si>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</si>
  <si>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</si>
  <si>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</si>
  <si>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</si>
  <si>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</si>
  <si>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</si>
  <si>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</si>
  <si>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</si>
  <si>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</si>
  <si>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</si>
  <si>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</si>
  <si>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</si>
  <si>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</si>
  <si>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</si>
  <si>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</si>
  <si>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</si>
  <si>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</si>
  <si>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</si>
  <si>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</si>
  <si>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</si>
  <si>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</si>
  <si>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</si>
  <si>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</si>
  <si>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</si>
  <si>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</si>
  <si>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</si>
  <si>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</si>
  <si>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</si>
  <si>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</si>
  <si>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</si>
  <si>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</si>
  <si>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</si>
  <si>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</si>
  <si>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</si>
  <si>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</si>
  <si>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</si>
  <si>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</si>
  <si>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</si>
  <si>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</si>
  <si>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</si>
  <si>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</si>
  <si>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</si>
  <si>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</si>
  <si>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</si>
  <si>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</si>
  <si>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</si>
  <si>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</si>
  <si>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</si>
  <si>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</si>
  <si>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</si>
  <si>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</si>
  <si>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</si>
  <si>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</si>
  <si>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</si>
  <si>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</si>
  <si>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</si>
  <si>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</si>
  <si>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</si>
  <si>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</si>
  <si>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</si>
  <si>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</si>
  <si>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</si>
  <si>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</si>
  <si>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</si>
  <si>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</si>
  <si>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</si>
  <si>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</si>
  <si>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</si>
  <si>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</si>
  <si>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</si>
  <si>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</si>
  <si>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</si>
  <si>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</si>
  <si>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</si>
  <si>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</si>
  <si>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</si>
  <si>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</si>
  <si>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</si>
  <si>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</si>
  <si>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</si>
  <si>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</si>
  <si>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</si>
  <si>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</si>
  <si>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</si>
  <si>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</si>
  <si>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</si>
  <si>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</si>
  <si>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</si>
  <si>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</si>
  <si>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</si>
  <si>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</si>
  <si>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</si>
  <si>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</si>
  <si>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</si>
  <si>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</si>
  <si>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</si>
  <si>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</si>
  <si>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</si>
  <si>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</si>
  <si>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</si>
  <si>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</si>
  <si>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</si>
  <si>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</si>
  <si>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</si>
  <si>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</si>
  <si>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</si>
  <si>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</si>
  <si>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</si>
  <si>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</si>
  <si>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</si>
  <si>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</si>
  <si>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</si>
  <si>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</si>
  <si>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</si>
  <si>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</si>
  <si>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</si>
  <si>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</si>
  <si>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</si>
  <si>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</si>
  <si>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</si>
  <si>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</si>
  <si>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</si>
  <si>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</si>
  <si>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</si>
  <si>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</si>
  <si>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</si>
  <si>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</si>
  <si>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</si>
  <si>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</si>
  <si>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</si>
  <si>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</si>
  <si>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</si>
  <si>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</si>
  <si>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</si>
  <si>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</si>
  <si>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</si>
  <si>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</si>
  <si>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</si>
  <si>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</si>
  <si>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</si>
  <si>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</si>
  <si>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</si>
  <si>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</si>
  <si>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</si>
  <si>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</si>
  <si>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</si>
  <si>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</si>
  <si>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</si>
  <si>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</si>
  <si>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</si>
  <si>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</si>
  <si>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</si>
  <si>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</si>
  <si>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</si>
  <si>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</si>
  <si>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</si>
  <si>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</si>
  <si>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</si>
  <si>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</si>
  <si>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</si>
  <si>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</si>
  <si>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</si>
  <si>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</si>
  <si>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</si>
  <si>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</si>
  <si>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</si>
  <si>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</si>
  <si>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</si>
  <si>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</si>
  <si>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</si>
  <si>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</si>
  <si>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</si>
  <si>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</si>
  <si>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</si>
  <si>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</si>
  <si>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</si>
  <si>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</si>
  <si>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</si>
  <si>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</si>
  <si>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</si>
  <si>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</si>
  <si>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</si>
  <si>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</si>
  <si>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</si>
  <si>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</si>
  <si>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</si>
  <si>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</si>
  <si>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</si>
  <si>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</si>
  <si>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</si>
  <si>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</si>
  <si>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</si>
  <si>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</si>
  <si>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</si>
  <si>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</si>
  <si>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</si>
  <si>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</si>
  <si>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</si>
  <si>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</si>
  <si>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</si>
  <si>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</si>
  <si>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</si>
  <si>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</si>
  <si>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</si>
  <si>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</si>
  <si>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</si>
  <si>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</si>
  <si>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</si>
  <si>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</si>
  <si>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</si>
  <si>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</si>
  <si>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</si>
  <si>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</si>
  <si>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</si>
  <si>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</si>
  <si>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</si>
  <si>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</si>
  <si>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</si>
  <si>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</si>
  <si>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</si>
  <si>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</si>
  <si>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</si>
  <si>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</si>
  <si>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</si>
  <si>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</si>
  <si>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</si>
  <si>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</si>
  <si>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</si>
  <si>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</si>
  <si>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</si>
  <si>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</si>
  <si>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</si>
  <si>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</si>
  <si>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</si>
  <si>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</si>
  <si>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</si>
  <si>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</si>
  <si>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</si>
  <si>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</si>
  <si>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</si>
  <si>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</si>
  <si>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</si>
  <si>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</si>
  <si>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</si>
  <si>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</si>
  <si>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</si>
  <si>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</si>
  <si>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</si>
  <si>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</si>
  <si>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</si>
  <si>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</si>
  <si>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</si>
  <si>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</si>
  <si>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</si>
  <si>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</si>
  <si>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</si>
  <si>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</si>
  <si>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</si>
  <si>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</si>
  <si>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</si>
  <si>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</si>
  <si>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</si>
  <si>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</si>
  <si>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</si>
  <si>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</si>
  <si>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</si>
  <si>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</si>
  <si>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</si>
  <si>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</si>
  <si>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</si>
  <si>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</si>
  <si>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</si>
  <si>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</si>
  <si>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</si>
  <si>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</si>
  <si>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</si>
  <si>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</si>
  <si>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</si>
  <si>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</si>
  <si>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</si>
  <si>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</si>
  <si>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</si>
  <si>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</si>
  <si>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</si>
  <si>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</si>
  <si>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</si>
  <si>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</si>
  <si>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</si>
  <si>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</si>
  <si>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</si>
  <si>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</si>
  <si>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</si>
  <si>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</si>
  <si>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</si>
  <si>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</si>
  <si>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</si>
  <si>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</si>
  <si>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</si>
  <si>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</si>
  <si>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</si>
  <si>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</si>
  <si>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</si>
  <si>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</si>
  <si>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</si>
  <si>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</si>
  <si>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</si>
  <si>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</si>
  <si>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</si>
  <si>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</si>
  <si>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</si>
  <si>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</si>
  <si>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</si>
  <si>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</si>
  <si>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</si>
  <si>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</si>
  <si>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</si>
  <si>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</si>
  <si>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</si>
  <si>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</si>
  <si>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</si>
  <si>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</si>
  <si>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</si>
  <si>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</si>
  <si>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</si>
  <si>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</si>
  <si>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</si>
  <si>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</si>
  <si>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</si>
  <si>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</si>
  <si>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</si>
  <si>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</si>
  <si>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</si>
  <si>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</si>
  <si>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</si>
  <si>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</si>
  <si>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</si>
  <si>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</si>
  <si>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</si>
  <si>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</si>
  <si>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</si>
  <si>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</si>
  <si>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</si>
  <si>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</si>
  <si>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</si>
  <si>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</si>
  <si>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</si>
  <si>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</si>
  <si>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</si>
  <si>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</si>
  <si>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</si>
  <si>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</si>
  <si>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</si>
  <si>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</si>
  <si>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</si>
  <si>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</si>
  <si>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</si>
  <si>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</si>
  <si>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</si>
  <si>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</si>
  <si>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</si>
  <si>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</si>
  <si>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</si>
  <si>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</si>
  <si>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</si>
  <si>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</si>
  <si>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</si>
  <si>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</si>
  <si>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</si>
  <si>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</si>
  <si>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</si>
  <si>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</si>
  <si>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</si>
  <si>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</si>
  <si>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</si>
  <si>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</si>
  <si>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</si>
  <si>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</si>
  <si>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</si>
  <si>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</si>
  <si>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</si>
  <si>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</si>
  <si>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</si>
  <si>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</si>
  <si>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</si>
  <si>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</si>
  <si>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</si>
  <si>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</si>
  <si>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</si>
  <si>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</si>
  <si>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</si>
  <si>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</si>
  <si>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</si>
  <si>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</si>
  <si>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</si>
  <si>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</si>
  <si>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</si>
  <si>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</si>
  <si>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</si>
  <si>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</si>
  <si>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</si>
  <si>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</si>
  <si>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</si>
  <si>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</si>
  <si>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</si>
  <si>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</si>
  <si>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</si>
  <si>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</si>
  <si>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</si>
  <si>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</si>
  <si>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</si>
  <si>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</si>
  <si>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</si>
  <si>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</si>
  <si>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</si>
  <si>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</si>
  <si>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</si>
  <si>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</si>
  <si>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</si>
  <si>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</si>
  <si>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</si>
  <si>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</si>
  <si>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</si>
  <si>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</si>
  <si>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</si>
  <si>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</si>
  <si>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</si>
  <si>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</si>
  <si>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</si>
  <si>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</si>
  <si>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</si>
  <si>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</si>
  <si>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</si>
  <si>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</si>
  <si>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</si>
  <si>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</si>
  <si>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</si>
  <si>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</si>
  <si>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</si>
  <si>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</si>
  <si>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</si>
  <si>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</si>
  <si>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</si>
  <si>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</si>
  <si>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</si>
  <si>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</si>
  <si>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</si>
  <si>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</si>
  <si>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</si>
  <si>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</si>
  <si>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</si>
  <si>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</si>
  <si>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</si>
  <si>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</si>
  <si>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</si>
  <si>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</si>
  <si>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</si>
  <si>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</si>
  <si>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</si>
  <si>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</si>
  <si>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</si>
  <si>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</si>
  <si>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</si>
  <si>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</si>
  <si>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</si>
  <si>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</si>
  <si>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</si>
  <si>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</si>
  <si>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</si>
  <si>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</si>
  <si>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</si>
  <si>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</si>
  <si>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</si>
  <si>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</si>
  <si>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</si>
  <si>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</si>
  <si>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</si>
  <si>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</si>
  <si>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</si>
  <si>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</si>
  <si>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</si>
  <si>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</si>
  <si>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</si>
  <si>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</si>
  <si>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</si>
  <si>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</si>
  <si>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</si>
  <si>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</si>
  <si>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</si>
  <si>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</si>
  <si>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</si>
  <si>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</si>
  <si>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</si>
  <si>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</si>
  <si>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</si>
  <si>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</si>
  <si>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</si>
  <si>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</si>
  <si>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</si>
  <si>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</si>
  <si>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</si>
  <si>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</si>
  <si>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</si>
  <si>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</si>
  <si>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</si>
  <si>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</si>
  <si>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</si>
  <si>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</si>
  <si>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</si>
  <si>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</si>
  <si>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</si>
  <si>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</si>
  <si>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</si>
  <si>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</si>
  <si>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</si>
  <si>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</si>
  <si>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</si>
  <si>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</si>
  <si>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</si>
  <si>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</si>
  <si>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</si>
  <si>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</si>
  <si>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</si>
  <si>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</si>
  <si>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</si>
  <si>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</si>
  <si>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</si>
  <si>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</si>
  <si>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</si>
  <si>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</si>
  <si>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</si>
  <si>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</si>
  <si>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</si>
  <si>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</si>
  <si>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</si>
  <si>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</si>
  <si>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</si>
  <si>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</si>
  <si>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</si>
  <si>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</si>
  <si>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</si>
  <si>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</si>
  <si>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</si>
  <si>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</si>
  <si>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</si>
  <si>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</si>
  <si>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</si>
  <si>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</si>
  <si>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</si>
  <si>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</si>
  <si>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</si>
  <si>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</si>
  <si>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</si>
  <si>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</si>
  <si>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</si>
  <si>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</si>
  <si>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</si>
  <si>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</si>
  <si>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</si>
  <si>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</si>
  <si>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</si>
  <si>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</si>
  <si>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</si>
  <si>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</si>
  <si>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</si>
  <si>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</si>
  <si>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</si>
  <si>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</si>
  <si>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</si>
  <si>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</si>
  <si>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</si>
  <si>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</si>
  <si>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</si>
  <si>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</si>
  <si>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</si>
  <si>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</si>
  <si>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</si>
  <si>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</si>
  <si>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</si>
  <si>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</si>
  <si>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</si>
  <si>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</si>
  <si>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</si>
  <si>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</si>
  <si>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</si>
  <si>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</si>
  <si>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</si>
  <si>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</si>
  <si>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</si>
  <si>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</si>
  <si>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</si>
  <si>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</si>
  <si>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</si>
  <si>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</si>
  <si>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</si>
  <si>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</si>
  <si>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</si>
  <si>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</si>
  <si>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</si>
  <si>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</si>
  <si>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</si>
  <si>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</si>
  <si>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</si>
  <si>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</si>
  <si>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</si>
  <si>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</si>
  <si>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</si>
  <si>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</si>
  <si>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</si>
  <si>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</si>
  <si>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</si>
  <si>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</si>
  <si>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</si>
  <si>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</si>
  <si>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</si>
  <si>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</si>
  <si>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</si>
  <si>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</si>
  <si>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</si>
  <si>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</si>
  <si>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</si>
  <si>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</si>
  <si>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</si>
  <si>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</si>
  <si>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</si>
  <si>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</si>
  <si>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</si>
  <si>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</si>
  <si>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</si>
  <si>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</si>
  <si>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</si>
  <si>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</si>
  <si>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</si>
  <si>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</si>
  <si>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</si>
  <si>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</si>
  <si>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</si>
  <si>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</si>
  <si>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</si>
  <si>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</si>
  <si>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</si>
  <si>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</si>
  <si>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</si>
  <si>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</si>
  <si>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</si>
  <si>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</si>
  <si>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</si>
  <si>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</si>
  <si>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</si>
  <si>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</si>
  <si>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</si>
  <si>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</si>
  <si>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</si>
  <si>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</si>
  <si>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</si>
  <si>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</si>
  <si>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</si>
  <si>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</si>
  <si>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</si>
  <si>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</si>
  <si>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</si>
  <si>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</si>
  <si>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</si>
  <si>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</si>
  <si>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</si>
  <si>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</si>
  <si>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</si>
  <si>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</si>
  <si>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</si>
  <si>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</si>
  <si>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</si>
  <si>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</si>
  <si>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</si>
  <si>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</si>
  <si>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</si>
  <si>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</si>
  <si>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</si>
  <si>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</si>
  <si>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</si>
  <si>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</si>
  <si>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</si>
  <si>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</si>
  <si>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</si>
  <si>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</si>
  <si>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</si>
  <si>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</si>
  <si>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</si>
  <si>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</si>
  <si>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</si>
  <si>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</si>
  <si>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</si>
  <si>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</si>
  <si>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</si>
  <si>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</si>
  <si>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</si>
  <si>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</si>
  <si>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</si>
  <si>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</si>
  <si>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</si>
  <si>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</si>
  <si>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</si>
  <si>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</si>
  <si>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</si>
  <si>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</si>
  <si>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</si>
  <si>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</si>
  <si>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</si>
  <si>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</si>
  <si>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</si>
  <si>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</si>
  <si>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</si>
  <si>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</si>
  <si>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</si>
  <si>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</si>
  <si>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</si>
  <si>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</si>
  <si>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</si>
  <si>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</si>
  <si>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</si>
  <si>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</si>
  <si>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</si>
  <si>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</si>
  <si>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</si>
  <si>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</si>
  <si>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</si>
  <si>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</si>
  <si>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</si>
  <si>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</si>
  <si>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</si>
  <si>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</si>
  <si>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</si>
  <si>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</si>
  <si>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</si>
  <si>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</si>
  <si>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</si>
  <si>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</si>
  <si>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</si>
  <si>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</si>
  <si>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</si>
  <si>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</si>
  <si>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</si>
  <si>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</si>
  <si>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</si>
  <si>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</si>
  <si>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</si>
  <si>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</si>
  <si>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</si>
  <si>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</si>
  <si>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</si>
  <si>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</si>
  <si>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</si>
  <si>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</si>
  <si>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</si>
  <si>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</si>
  <si>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</si>
  <si>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</si>
  <si>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</si>
  <si>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</si>
  <si>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</si>
  <si>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</si>
  <si>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</si>
  <si>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</si>
  <si>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</si>
  <si>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</si>
  <si>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</si>
  <si>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</si>
  <si>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</si>
  <si>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</si>
  <si>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</si>
  <si>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</si>
  <si>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</si>
  <si>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</si>
  <si>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</si>
  <si>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</si>
  <si>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</si>
  <si>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</si>
  <si>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</si>
  <si>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</si>
  <si>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</si>
  <si>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</si>
  <si>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</si>
  <si>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</si>
  <si>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</si>
  <si>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</si>
  <si>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</si>
  <si>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</si>
  <si>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</si>
  <si>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</si>
  <si>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</si>
  <si>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</si>
  <si>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</si>
  <si>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</si>
  <si>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</si>
  <si>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</si>
  <si>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</si>
  <si>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</si>
  <si>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</si>
  <si>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</si>
  <si>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</si>
  <si>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</si>
  <si>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</si>
  <si>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</si>
  <si>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</si>
  <si>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</si>
  <si>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</si>
  <si>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</si>
  <si>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</si>
  <si>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</si>
  <si>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</si>
  <si>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</si>
  <si>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</si>
  <si>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</si>
  <si>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</si>
  <si>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</si>
  <si>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</si>
  <si>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</si>
  <si>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</si>
  <si>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</si>
  <si>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</si>
  <si>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</si>
  <si>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</si>
  <si>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</si>
  <si>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</si>
  <si>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</si>
  <si>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</si>
  <si>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</si>
  <si>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</si>
  <si>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</si>
  <si>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</si>
  <si>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</si>
  <si>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</si>
  <si>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</si>
  <si>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</si>
  <si>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</si>
  <si>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</si>
  <si>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</si>
  <si>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</si>
  <si>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</si>
  <si>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</si>
  <si>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</si>
  <si>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</si>
  <si>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</si>
  <si>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</si>
  <si>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</si>
  <si>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</si>
  <si>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</si>
  <si>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</si>
  <si>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</si>
  <si>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</si>
  <si>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</si>
  <si>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</si>
  <si>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</si>
  <si>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</si>
  <si>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</si>
  <si>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</si>
  <si>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</si>
  <si>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</si>
  <si>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</si>
  <si>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</si>
  <si>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</si>
  <si>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</si>
  <si>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</si>
  <si>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</si>
  <si>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</si>
  <si>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</si>
  <si>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</si>
  <si>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</si>
  <si>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</si>
  <si>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</si>
  <si>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</si>
  <si>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</si>
  <si>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</si>
  <si>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</si>
  <si>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</si>
  <si>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</si>
  <si>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</si>
  <si>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</si>
  <si>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</si>
  <si>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</si>
  <si>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</si>
  <si>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</si>
  <si>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</si>
  <si>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</si>
  <si>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</si>
  <si>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</si>
  <si>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</si>
  <si>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</si>
  <si>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</si>
  <si>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</si>
  <si>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</si>
  <si>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</si>
  <si>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</si>
  <si>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</si>
  <si>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</si>
  <si>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</si>
  <si>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</si>
  <si>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</si>
  <si>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</si>
  <si>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</si>
  <si>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</si>
  <si>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</si>
  <si>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</si>
  <si>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</si>
  <si>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</si>
  <si>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</si>
  <si>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</si>
  <si>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</si>
  <si>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</si>
  <si>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</si>
  <si>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</si>
  <si>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</si>
  <si>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</si>
  <si>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</si>
  <si>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</si>
  <si>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</si>
  <si>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</si>
  <si>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</si>
  <si>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</si>
  <si>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</si>
  <si>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</si>
  <si>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</si>
  <si>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</si>
  <si>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</si>
  <si>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</si>
  <si>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</si>
  <si>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</si>
  <si>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</si>
  <si>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</si>
  <si>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</si>
  <si>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</si>
  <si>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</si>
  <si>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</si>
  <si>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</si>
  <si>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</si>
  <si>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</si>
  <si>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</si>
  <si>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</si>
  <si>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</si>
  <si>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</si>
  <si>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</si>
  <si>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</si>
  <si>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</si>
  <si>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</si>
  <si>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</si>
  <si>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</si>
  <si>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</si>
  <si>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</si>
  <si>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</si>
  <si>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</si>
  <si>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</si>
  <si>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</si>
  <si>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</si>
  <si>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</si>
  <si>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</si>
  <si>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</si>
  <si>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</si>
  <si>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</si>
  <si>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</si>
  <si>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</si>
  <si>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</si>
  <si>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</si>
  <si>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</si>
  <si>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</si>
  <si>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</si>
  <si>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</si>
  <si>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</si>
  <si>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</si>
  <si>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</si>
  <si>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</si>
  <si>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</si>
  <si>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</si>
  <si>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</si>
  <si>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</si>
  <si>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</si>
  <si>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</si>
  <si>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</si>
  <si>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</si>
  <si>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</si>
  <si>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</si>
  <si>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</si>
  <si>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</si>
  <si>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</si>
  <si>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</si>
  <si>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</si>
  <si>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</si>
  <si>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</si>
  <si>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</si>
  <si>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</si>
  <si>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</si>
  <si>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</si>
  <si>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</si>
  <si>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</si>
  <si>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</si>
  <si>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</si>
  <si>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</si>
  <si>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</si>
  <si>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</si>
  <si>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</si>
  <si>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</si>
  <si>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</si>
  <si>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</si>
  <si>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</si>
  <si>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</si>
  <si>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</si>
  <si>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</si>
  <si>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</si>
  <si>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</si>
  <si>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</si>
  <si>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</si>
  <si>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</si>
  <si>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</si>
  <si>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</si>
  <si>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</si>
  <si>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</si>
  <si>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</si>
  <si>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</si>
  <si>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</si>
  <si>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</si>
  <si>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</si>
  <si>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</si>
  <si>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</si>
  <si>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</si>
  <si>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</si>
  <si>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</si>
  <si>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</si>
  <si>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</si>
  <si>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</si>
  <si>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</si>
  <si>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</si>
  <si>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</si>
  <si>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</si>
  <si>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</si>
  <si>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</si>
  <si>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</si>
  <si>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</si>
  <si>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</si>
  <si>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</si>
  <si>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</si>
  <si>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</si>
  <si>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</si>
  <si>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</si>
  <si>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</si>
  <si>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</si>
  <si>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</si>
  <si>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</si>
  <si>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</si>
  <si>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</si>
  <si>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</si>
  <si>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</si>
  <si>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</si>
  <si>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</si>
  <si>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</si>
  <si>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</si>
  <si>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</si>
  <si>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</si>
  <si>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</si>
  <si>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</si>
  <si>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</si>
  <si>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</si>
  <si>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</si>
  <si>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</si>
  <si>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</si>
  <si>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</si>
  <si>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</si>
  <si>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</si>
  <si>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</si>
  <si>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</si>
  <si>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</si>
  <si>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</si>
  <si>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</si>
  <si>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</si>
  <si>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</si>
  <si>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</si>
  <si>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</si>
  <si>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</si>
  <si>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</si>
  <si>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</si>
  <si>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</si>
  <si>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</si>
  <si>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</si>
  <si>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</si>
  <si>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</si>
  <si>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</si>
  <si>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</si>
  <si>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</si>
  <si>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</si>
  <si>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</si>
  <si>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</si>
  <si>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</si>
  <si>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</si>
  <si>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</si>
  <si>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</si>
  <si>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</si>
  <si>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</si>
  <si>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</si>
  <si>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</si>
  <si>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</si>
  <si>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</si>
  <si>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</si>
  <si>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</si>
  <si>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</si>
  <si>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</si>
  <si>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</si>
  <si>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</si>
  <si>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</si>
  <si>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</si>
  <si>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</si>
  <si>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</si>
  <si>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</si>
  <si>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</si>
  <si>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</si>
  <si>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</si>
  <si>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</si>
  <si>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</si>
  <si>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</si>
  <si>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</si>
  <si>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</si>
  <si>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</si>
  <si>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</si>
  <si>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</si>
  <si>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</si>
  <si>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</si>
  <si>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</si>
  <si>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</si>
  <si>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</si>
  <si>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</si>
  <si>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</si>
  <si>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</si>
  <si>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</si>
  <si>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</si>
  <si>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</si>
  <si>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</si>
  <si>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</si>
  <si>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</si>
  <si>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</si>
  <si>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</si>
  <si>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</si>
  <si>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</si>
  <si>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</si>
  <si>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</si>
  <si>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</si>
  <si>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</si>
  <si>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</si>
  <si>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</si>
  <si>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</si>
  <si>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</si>
  <si>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</si>
  <si>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</si>
  <si>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</si>
  <si>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</si>
  <si>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</si>
  <si>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</si>
  <si>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</si>
  <si>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</si>
  <si>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</si>
  <si>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</si>
  <si>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</si>
  <si>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</si>
  <si>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</si>
  <si>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</si>
  <si>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</si>
  <si>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</si>
  <si>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</si>
  <si>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</si>
  <si>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</si>
  <si>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</si>
  <si>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</si>
  <si>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</si>
  <si>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</si>
  <si>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</si>
  <si>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</si>
  <si>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</si>
  <si>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</si>
  <si>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</si>
  <si>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</si>
  <si>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</si>
  <si>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</si>
  <si>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</si>
  <si>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</si>
  <si>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</si>
  <si>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</si>
  <si>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</si>
  <si>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</si>
  <si>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</si>
  <si>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</si>
  <si>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</si>
  <si>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</si>
  <si>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</si>
  <si>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</si>
  <si>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</si>
  <si>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</si>
  <si>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</si>
  <si>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</si>
  <si>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</si>
  <si>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</si>
  <si>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</si>
  <si>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</si>
  <si>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</si>
  <si>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</si>
  <si>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</si>
  <si>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</si>
  <si>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</si>
  <si>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</si>
  <si>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</si>
  <si>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</si>
  <si>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</si>
  <si>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</si>
  <si>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</si>
  <si>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</si>
  <si>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</si>
  <si>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</si>
  <si>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</si>
  <si>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</si>
  <si>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</si>
  <si>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</si>
  <si>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</si>
  <si>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</si>
  <si>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</si>
  <si>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</si>
  <si>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</si>
  <si>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</si>
  <si>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</si>
  <si>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</si>
  <si>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</si>
  <si>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</si>
  <si>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</si>
  <si>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</si>
  <si>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</si>
  <si>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</si>
  <si>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</si>
  <si>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</si>
  <si>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</si>
  <si>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</si>
  <si>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</si>
  <si>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</si>
  <si>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</si>
  <si>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</si>
  <si>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</si>
  <si>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</si>
  <si>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</si>
  <si>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</si>
  <si>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</si>
  <si>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</si>
  <si>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</si>
  <si>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</si>
  <si>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</si>
  <si>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</si>
  <si>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</si>
  <si>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</si>
  <si>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</si>
  <si>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</si>
  <si>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</si>
  <si>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</si>
  <si>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</si>
  <si>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</si>
  <si>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</si>
  <si>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</si>
  <si>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</si>
  <si>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</si>
  <si>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</si>
  <si>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</si>
  <si>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</si>
  <si>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</si>
  <si>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</si>
  <si>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</si>
  <si>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</si>
  <si>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</si>
  <si>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</si>
  <si>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</si>
  <si>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</si>
  <si>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</si>
  <si>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</si>
  <si>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</si>
  <si>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</si>
  <si>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</si>
  <si>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</si>
  <si>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</si>
  <si>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</si>
  <si>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</si>
  <si>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</si>
  <si>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</si>
  <si>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</si>
  <si>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</si>
  <si>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</si>
  <si>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</si>
  <si>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</si>
  <si>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</si>
  <si>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</si>
  <si>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</si>
  <si>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</si>
  <si>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</si>
  <si>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</si>
  <si>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</si>
  <si>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</si>
  <si>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</si>
  <si>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</si>
  <si>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</si>
  <si>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</si>
  <si>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</si>
  <si>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</si>
  <si>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</si>
  <si>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</si>
  <si>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</si>
  <si>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</si>
  <si>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</si>
  <si>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</si>
  <si>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</si>
  <si>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</si>
  <si>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</si>
  <si>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</si>
  <si>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</si>
  <si>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</si>
  <si>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</si>
  <si>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</si>
  <si>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</si>
  <si>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</si>
  <si>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</si>
  <si>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</si>
  <si>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</si>
  <si>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</si>
  <si>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</si>
  <si>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</si>
  <si>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</si>
  <si>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</si>
  <si>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</si>
  <si>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</si>
  <si>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</si>
  <si>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</si>
  <si>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</si>
  <si>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</si>
  <si>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</si>
  <si>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</si>
  <si>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</si>
  <si>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</si>
  <si>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</si>
  <si>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</si>
  <si>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</si>
  <si>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</si>
  <si>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</si>
  <si>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</si>
  <si>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</si>
  <si>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</si>
  <si>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</si>
  <si>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</si>
  <si>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</si>
  <si>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</si>
  <si>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</si>
  <si>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</si>
  <si>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</si>
  <si>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</si>
  <si>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</si>
  <si>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</si>
  <si>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</si>
  <si>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</si>
  <si>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</si>
  <si>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</si>
  <si>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</si>
  <si>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</si>
  <si>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</si>
  <si>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</si>
  <si>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</si>
  <si>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</si>
  <si>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</si>
  <si>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</si>
  <si>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</si>
  <si>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</si>
  <si>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</si>
  <si>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</si>
  <si>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</si>
  <si>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</si>
  <si>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</si>
  <si>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</si>
  <si>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</si>
  <si>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</si>
  <si>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</si>
  <si>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</si>
  <si>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</si>
  <si>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</si>
  <si>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</si>
  <si>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</si>
  <si>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</si>
  <si>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</si>
  <si>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</si>
  <si>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</si>
  <si>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</si>
  <si>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</si>
  <si>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</si>
  <si>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</si>
  <si>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</si>
  <si>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</si>
  <si>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</si>
  <si>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</si>
  <si>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</si>
  <si>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</si>
  <si>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</si>
  <si>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</si>
  <si>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</si>
  <si>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</si>
  <si>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</si>
  <si>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</si>
  <si>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</si>
  <si>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</si>
  <si>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</si>
  <si>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</si>
  <si>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</si>
  <si>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</si>
  <si>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</si>
  <si>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</si>
  <si>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</si>
  <si>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</si>
  <si>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</si>
  <si>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</si>
  <si>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</si>
  <si>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</si>
  <si>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</si>
  <si>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</si>
  <si>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</si>
  <si>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</si>
  <si>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</si>
  <si>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</si>
  <si>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</si>
  <si>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</si>
  <si>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</si>
  <si>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</si>
  <si>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</si>
  <si>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</si>
  <si>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</si>
  <si>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</si>
  <si>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</si>
  <si>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</si>
  <si>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</si>
  <si>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</si>
  <si>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</si>
  <si>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</si>
  <si>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</si>
  <si>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</si>
  <si>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</si>
  <si>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</si>
  <si>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</si>
  <si>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</si>
  <si>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</si>
  <si>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</si>
  <si>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</si>
  <si>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</si>
  <si>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</si>
  <si>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</si>
  <si>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</si>
  <si>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</si>
  <si>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</si>
  <si>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</si>
  <si>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</si>
  <si>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</si>
  <si>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</si>
  <si>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</si>
  <si>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</si>
  <si>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</si>
  <si>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</si>
  <si>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</si>
  <si>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</si>
  <si>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</si>
  <si>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</si>
  <si>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</si>
  <si>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</si>
  <si>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</si>
  <si>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</si>
  <si>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</si>
  <si>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</si>
  <si>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</si>
  <si>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</si>
  <si>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</si>
  <si>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</si>
  <si>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</si>
  <si>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</si>
  <si>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</si>
  <si>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</si>
  <si>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</si>
  <si>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</si>
  <si>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</si>
  <si>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</si>
  <si>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</si>
  <si>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</si>
  <si>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</si>
  <si>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</si>
  <si>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</si>
  <si>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</si>
  <si>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</si>
  <si>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</si>
  <si>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</si>
  <si>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</si>
  <si>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</si>
  <si>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</si>
  <si>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</si>
  <si>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</si>
  <si>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</si>
  <si>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</si>
  <si>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</si>
  <si>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</si>
  <si>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</si>
  <si>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</si>
  <si>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</si>
  <si>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</si>
  <si>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</si>
  <si>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</si>
  <si>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</si>
  <si>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</si>
  <si>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</si>
  <si>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</si>
  <si>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</si>
  <si>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</si>
  <si>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</si>
  <si>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</si>
  <si>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</si>
  <si>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</si>
  <si>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</si>
  <si>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</si>
  <si>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</si>
  <si>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</si>
  <si>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</si>
  <si>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</si>
  <si>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</si>
  <si>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</si>
  <si>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</si>
  <si>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</si>
  <si>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</si>
  <si>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</si>
  <si>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</si>
  <si>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</si>
  <si>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</si>
  <si>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</si>
  <si>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</si>
  <si>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</si>
  <si>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</si>
  <si>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</si>
  <si>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</si>
  <si>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</si>
  <si>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</si>
  <si>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</si>
  <si>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</si>
  <si>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</si>
  <si>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</si>
  <si>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</si>
  <si>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</si>
  <si>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</si>
  <si>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</si>
  <si>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</si>
  <si>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</si>
  <si>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</si>
  <si>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</si>
  <si>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</si>
  <si>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</si>
  <si>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</si>
  <si>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</si>
  <si>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</si>
  <si>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</si>
  <si>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</si>
  <si>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</si>
  <si>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</si>
  <si>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</si>
  <si>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</si>
  <si>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</si>
  <si>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</si>
  <si>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</si>
  <si>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</si>
  <si>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</si>
  <si>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</si>
  <si>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</si>
  <si>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</si>
  <si>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</si>
  <si>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</si>
  <si>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</si>
  <si>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</si>
  <si>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</si>
  <si>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</si>
  <si>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</si>
  <si>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</si>
  <si>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</si>
  <si>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</si>
  <si>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</si>
  <si>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</si>
  <si>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</si>
  <si>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</si>
  <si>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</si>
  <si>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</si>
  <si>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</si>
  <si>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</si>
  <si>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</si>
  <si>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</si>
  <si>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</si>
  <si>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</si>
  <si>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</si>
  <si>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</si>
  <si>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</si>
  <si>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</si>
  <si>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</si>
  <si>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</si>
  <si>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</si>
  <si>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</si>
  <si>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</si>
  <si>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</si>
  <si>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</si>
  <si>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</si>
  <si>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</si>
  <si>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</si>
  <si>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</si>
  <si>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</si>
  <si>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</si>
  <si>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</si>
  <si>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</si>
  <si>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</si>
  <si>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</si>
  <si>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</si>
  <si>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</si>
  <si>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</si>
  <si>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</si>
  <si>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</si>
  <si>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</si>
  <si>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</si>
  <si>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</si>
  <si>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</si>
  <si>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</si>
  <si>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</si>
  <si>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</si>
  <si>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</si>
  <si>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</si>
  <si>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</si>
  <si>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</si>
  <si>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</si>
  <si>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</si>
  <si>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</si>
  <si>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</si>
  <si>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</si>
  <si>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</si>
  <si>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</si>
  <si>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</si>
  <si>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</si>
  <si>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</si>
  <si>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</si>
  <si>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</si>
  <si>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</si>
  <si>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</si>
  <si>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</si>
  <si>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</si>
  <si>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</si>
  <si>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</si>
  <si>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</si>
  <si>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</si>
  <si>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</si>
  <si>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</si>
  <si>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</si>
  <si>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</si>
  <si>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</si>
  <si>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</si>
  <si>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</si>
  <si>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</si>
  <si>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</si>
  <si>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</si>
  <si>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</si>
  <si>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</si>
  <si>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</si>
  <si>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</si>
  <si>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</si>
  <si>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</si>
  <si>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</si>
  <si>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</si>
  <si>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</si>
  <si>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</si>
  <si>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</si>
  <si>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</si>
  <si>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</si>
  <si>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</si>
  <si>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</si>
  <si>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</si>
  <si>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</si>
  <si>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</si>
  <si>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</si>
  <si>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</si>
  <si>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</si>
  <si>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</si>
  <si>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</si>
  <si>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</si>
  <si>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</si>
  <si>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</si>
  <si>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</si>
  <si>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</si>
  <si>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</si>
  <si>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</si>
  <si>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</si>
  <si>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</si>
  <si>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</si>
  <si>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</si>
  <si>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</si>
  <si>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</si>
  <si>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</si>
  <si>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</si>
  <si>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</si>
  <si>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</si>
  <si>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</si>
  <si>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</si>
  <si>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</si>
  <si>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</si>
  <si>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</si>
  <si>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</si>
  <si>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</si>
  <si>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</si>
  <si>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</si>
  <si>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</si>
  <si>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</si>
  <si>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</si>
  <si>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</si>
  <si>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</si>
  <si>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</si>
  <si>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</si>
  <si>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</si>
  <si>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</si>
  <si>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</si>
  <si>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</si>
  <si>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</si>
  <si>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</si>
  <si>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</si>
  <si>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</si>
  <si>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</si>
  <si>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</si>
  <si>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</si>
  <si>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</si>
  <si>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</si>
  <si>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</si>
  <si>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</si>
  <si>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</si>
  <si>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</si>
  <si>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</si>
  <si>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</si>
  <si>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</si>
  <si>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</si>
  <si>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</si>
  <si>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</si>
  <si>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</si>
  <si>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</si>
  <si>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</si>
  <si>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</si>
  <si>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</si>
  <si>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</si>
  <si>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</si>
  <si>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</si>
  <si>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</si>
  <si>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</si>
  <si>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</si>
  <si>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</si>
  <si>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</si>
  <si>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</si>
  <si>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</si>
  <si>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</si>
  <si>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</si>
  <si>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</si>
  <si>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</si>
  <si>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</si>
  <si>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</si>
  <si>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</si>
  <si>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</si>
  <si>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</si>
  <si>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</si>
  <si>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</si>
  <si>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</si>
  <si>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</si>
  <si>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</si>
  <si>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</si>
  <si>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</si>
  <si>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</si>
  <si>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</si>
  <si>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</si>
  <si>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</si>
  <si>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</si>
  <si>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</si>
  <si>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</si>
  <si>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</si>
  <si>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</si>
  <si>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</si>
  <si>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</si>
  <si>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</si>
  <si>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</si>
  <si>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</si>
  <si>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</si>
  <si>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</si>
  <si>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</si>
  <si>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</si>
  <si>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</si>
  <si>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</si>
  <si>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</si>
  <si>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</si>
  <si>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</si>
  <si>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</si>
  <si>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</si>
  <si>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</si>
  <si>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</si>
  <si>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</si>
  <si>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</si>
  <si>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</si>
  <si>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</si>
  <si>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</si>
  <si>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</si>
  <si>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</si>
  <si>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</si>
  <si>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</si>
  <si>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</si>
  <si>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</si>
  <si>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</si>
  <si>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</si>
  <si>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</si>
  <si>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</si>
  <si>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</si>
  <si>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</si>
  <si>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</si>
  <si>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</si>
  <si>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</si>
  <si>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</si>
  <si>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</si>
  <si>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</si>
  <si>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</si>
  <si>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</si>
  <si>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</si>
  <si>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</si>
  <si>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</si>
  <si>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</si>
  <si>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</si>
  <si>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</si>
  <si>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</si>
  <si>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</si>
  <si>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</si>
  <si>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</si>
  <si>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</si>
  <si>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</si>
  <si>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</si>
  <si>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</si>
  <si>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</si>
  <si>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</si>
  <si>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</si>
  <si>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</si>
  <si>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</si>
  <si>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</si>
  <si>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</si>
  <si>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</si>
  <si>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</si>
  <si>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</si>
  <si>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</si>
  <si>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</si>
  <si>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</si>
  <si>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</si>
  <si>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</si>
  <si>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</si>
  <si>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</si>
  <si>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</si>
  <si>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</si>
  <si>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</si>
  <si>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</si>
  <si>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</si>
  <si>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</si>
  <si>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</si>
  <si>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</si>
  <si>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</si>
  <si>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</si>
  <si>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</si>
  <si>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</si>
  <si>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</si>
  <si>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</si>
  <si>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</si>
  <si>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</si>
  <si>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</si>
  <si>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</si>
  <si>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</si>
  <si>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</si>
  <si>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</si>
  <si>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</si>
  <si>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</si>
  <si>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</si>
  <si>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</si>
  <si>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</si>
  <si>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</si>
  <si>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</si>
  <si>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</si>
  <si>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</si>
  <si>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</si>
  <si>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</si>
  <si>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</si>
  <si>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</si>
  <si>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</si>
  <si>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</si>
  <si>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</si>
  <si>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</si>
  <si>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</si>
  <si>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</si>
  <si>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</si>
  <si>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</si>
  <si>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</si>
  <si>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</si>
  <si>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</si>
  <si>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</si>
  <si>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</si>
  <si>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</si>
  <si>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</si>
  <si>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</si>
  <si>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</si>
  <si>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</si>
  <si>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</si>
  <si>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</si>
  <si>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</si>
  <si>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</si>
  <si>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</si>
  <si>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</si>
  <si>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</si>
  <si>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</si>
  <si>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</si>
  <si>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</si>
  <si>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</si>
  <si>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</si>
  <si>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</si>
  <si>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</si>
  <si>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</si>
  <si>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</si>
  <si>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</si>
  <si>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</si>
  <si>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</si>
  <si>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</si>
  <si>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</si>
  <si>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</si>
  <si>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</si>
  <si>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</si>
  <si>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</si>
  <si>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</si>
  <si>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</si>
  <si>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</si>
  <si>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</si>
  <si>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</si>
  <si>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</si>
  <si>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</si>
  <si>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</si>
  <si>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</si>
  <si>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</si>
  <si>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</si>
  <si>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</si>
  <si>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</si>
  <si>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</si>
  <si>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</si>
  <si>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</si>
  <si>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</si>
  <si>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</si>
  <si>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</si>
  <si>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</si>
  <si>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</si>
  <si>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</si>
  <si>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</si>
  <si>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</si>
  <si>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</si>
  <si>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</si>
  <si>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</si>
  <si>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</si>
  <si>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</si>
  <si>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</si>
  <si>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</si>
  <si>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</si>
  <si>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</si>
  <si>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</si>
  <si>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</si>
  <si>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</si>
  <si>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</si>
  <si>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</si>
  <si>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</si>
  <si>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</si>
  <si>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</si>
  <si>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</si>
  <si>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</si>
  <si>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</si>
  <si>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</si>
  <si>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</si>
  <si>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</si>
  <si>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</si>
  <si>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</si>
  <si>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</si>
  <si>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</si>
  <si>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</si>
  <si>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</si>
  <si>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</si>
  <si>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</si>
  <si>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</si>
  <si>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</si>
  <si>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</si>
  <si>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</si>
  <si>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</si>
  <si>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</si>
  <si>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</si>
  <si>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</si>
  <si>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</si>
  <si>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</si>
  <si>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</si>
  <si>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</si>
  <si>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</si>
  <si>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</si>
  <si>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</si>
  <si>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</si>
  <si>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</si>
  <si>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</si>
  <si>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</si>
  <si>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</si>
  <si>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</si>
  <si>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</si>
  <si>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</si>
  <si>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</si>
  <si>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</si>
  <si>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</si>
  <si>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</si>
  <si>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</si>
  <si>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</si>
  <si>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</si>
  <si>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</si>
  <si>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</si>
  <si>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</si>
  <si>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</si>
  <si>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</si>
  <si>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</si>
  <si>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</si>
  <si>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</si>
  <si>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</si>
  <si>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</si>
  <si>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</si>
  <si>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</si>
  <si>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</si>
  <si>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</si>
  <si>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</si>
  <si>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</si>
  <si>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</si>
  <si>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</si>
  <si>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</si>
  <si>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</si>
  <si>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</si>
  <si>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</si>
  <si>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</si>
  <si>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</si>
  <si>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</si>
  <si>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</si>
  <si>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</si>
  <si>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</si>
  <si>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</si>
  <si>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</si>
  <si>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</si>
  <si>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</si>
  <si>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</si>
  <si>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</si>
  <si>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</si>
  <si>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</si>
  <si>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</si>
  <si>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</si>
  <si>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</si>
  <si>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</si>
  <si>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</si>
  <si>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</si>
  <si>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</si>
  <si>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</si>
  <si>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</si>
  <si>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</si>
  <si>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</si>
  <si>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</si>
  <si>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</si>
  <si>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</si>
  <si>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</si>
  <si>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</si>
  <si>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</si>
  <si>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</si>
  <si>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</si>
  <si>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</si>
  <si>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</si>
  <si>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</si>
  <si>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</si>
  <si>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</si>
  <si>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</si>
  <si>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</si>
  <si>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</si>
  <si>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</si>
  <si>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</si>
  <si>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</si>
  <si>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</si>
  <si>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</si>
  <si>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</si>
  <si>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</si>
  <si>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</si>
  <si>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</si>
  <si>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</si>
  <si>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</si>
  <si>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</si>
  <si>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</si>
  <si>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</si>
  <si>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</si>
  <si>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</si>
  <si>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</si>
  <si>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</si>
  <si>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</si>
  <si>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</si>
  <si>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</si>
  <si>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</si>
  <si>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</si>
  <si>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</si>
  <si>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</si>
  <si>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</si>
  <si>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</si>
  <si>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</si>
  <si>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</si>
  <si>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</si>
  <si>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</si>
  <si>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</si>
  <si>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</si>
  <si>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</si>
  <si>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</si>
  <si>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</si>
  <si>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</si>
  <si>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</si>
  <si>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</si>
  <si>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</si>
  <si>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</si>
  <si>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</si>
  <si>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</si>
  <si>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</si>
  <si>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</si>
  <si>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</si>
  <si>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</si>
  <si>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</si>
  <si>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</si>
  <si>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</si>
  <si>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</si>
  <si>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</si>
  <si>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</si>
  <si>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</si>
  <si>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</si>
  <si>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</si>
  <si>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</si>
  <si>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</si>
  <si>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</si>
  <si>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</si>
  <si>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</si>
  <si>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</si>
  <si>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</si>
  <si>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</si>
  <si>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</si>
  <si>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</si>
  <si>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</si>
  <si>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</si>
  <si>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</si>
  <si>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</si>
  <si>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</si>
  <si>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</si>
  <si>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</si>
  <si>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</si>
  <si>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</si>
  <si>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</si>
  <si>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</si>
  <si>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</si>
  <si>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</si>
  <si>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</si>
  <si>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</si>
  <si>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</si>
  <si>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</si>
  <si>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</si>
  <si>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</si>
  <si>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</si>
  <si>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</si>
  <si>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</si>
  <si>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</si>
  <si>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</si>
  <si>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</si>
  <si>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</si>
  <si>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</si>
  <si>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</si>
  <si>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</si>
  <si>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</si>
  <si>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</si>
  <si>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</si>
  <si>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</si>
  <si>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</si>
  <si>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</si>
  <si>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</si>
  <si>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</si>
  <si>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</si>
  <si>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</si>
  <si>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</si>
  <si>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</si>
  <si>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</si>
  <si>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</si>
  <si>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</si>
  <si>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</si>
  <si>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</si>
  <si>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</si>
  <si>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</si>
  <si>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</si>
  <si>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</si>
  <si>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</si>
  <si>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</si>
  <si>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</si>
  <si>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</si>
  <si>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</si>
  <si>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</si>
  <si>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</si>
  <si>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</si>
  <si>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</si>
  <si>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</si>
  <si>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</si>
  <si>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</si>
  <si>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</si>
  <si>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</si>
  <si>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</si>
  <si>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</si>
  <si>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</si>
  <si>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</si>
  <si>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</si>
  <si>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</si>
  <si>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</si>
  <si>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</si>
  <si>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</si>
  <si>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</si>
  <si>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</si>
  <si>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</si>
  <si>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</si>
  <si>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</si>
  <si>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</si>
  <si>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</si>
  <si>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</si>
  <si>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</si>
  <si>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</si>
  <si>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</si>
  <si>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</si>
  <si>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</si>
  <si>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</si>
  <si>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</si>
  <si>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</si>
  <si>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</si>
  <si>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</si>
  <si>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</si>
  <si>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</si>
  <si>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</si>
  <si>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</si>
  <si>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</si>
  <si>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</si>
  <si>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</si>
  <si>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</si>
  <si>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</si>
  <si>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</si>
  <si>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</si>
  <si>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</si>
  <si>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</si>
  <si>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</si>
  <si>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</si>
  <si>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</si>
  <si>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</si>
  <si>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</si>
  <si>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</si>
  <si>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</si>
  <si>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</si>
  <si>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</si>
  <si>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</si>
  <si>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</si>
  <si>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</si>
  <si>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</si>
  <si>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</si>
  <si>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</si>
  <si>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</si>
  <si>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</si>
  <si>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</si>
  <si>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</si>
  <si>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</si>
  <si>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</si>
  <si>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</si>
  <si>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</si>
  <si>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</si>
  <si>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</si>
  <si>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</si>
  <si>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</si>
  <si>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</si>
  <si>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</si>
  <si>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</si>
  <si>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</si>
  <si>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</si>
  <si>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</si>
  <si>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</si>
  <si>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</si>
  <si>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</si>
  <si>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</si>
  <si>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</si>
  <si>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</si>
  <si>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</si>
  <si>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</si>
  <si>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</si>
  <si>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</si>
  <si>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</si>
  <si>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</si>
  <si>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</si>
  <si>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</si>
  <si>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</si>
  <si>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</si>
  <si>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</si>
  <si>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</si>
  <si>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</si>
  <si>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</si>
  <si>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</si>
  <si>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</si>
  <si>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</si>
  <si>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</si>
  <si>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</si>
  <si>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</si>
  <si>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</si>
  <si>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</si>
  <si>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</si>
  <si>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</si>
  <si>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</si>
  <si>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</si>
  <si>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</si>
  <si>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</si>
  <si>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</si>
  <si>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</si>
  <si>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</si>
  <si>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</si>
  <si>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</si>
  <si>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</si>
  <si>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</si>
  <si>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</si>
  <si>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</si>
  <si>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</si>
  <si>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</si>
  <si>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</si>
  <si>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</si>
  <si>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</si>
  <si>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</si>
  <si>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</si>
  <si>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</si>
  <si>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</si>
  <si>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</si>
  <si>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</si>
  <si>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</si>
  <si>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</si>
  <si>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</si>
  <si>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</si>
  <si>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</si>
  <si>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</si>
  <si>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</si>
  <si>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</si>
  <si>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</si>
  <si>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</si>
  <si>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</si>
  <si>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</si>
  <si>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</si>
  <si>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</si>
  <si>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</si>
  <si>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</si>
  <si>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</si>
  <si>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</si>
  <si>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</si>
  <si>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</si>
  <si>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</si>
  <si>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</si>
  <si>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</si>
  <si>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</si>
  <si>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</si>
  <si>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</si>
  <si>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</si>
  <si>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</si>
  <si>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</si>
  <si>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</si>
  <si>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</si>
  <si>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</si>
  <si>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</si>
  <si>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</si>
  <si>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</si>
  <si>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</si>
  <si>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</si>
  <si>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</si>
  <si>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</si>
  <si>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</si>
  <si>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</si>
  <si>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</si>
  <si>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</si>
  <si>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</si>
  <si>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</si>
  <si>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</si>
  <si>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</si>
  <si>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</si>
  <si>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</si>
  <si>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</si>
  <si>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</si>
  <si>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</si>
  <si>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</si>
  <si>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</si>
  <si>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</si>
  <si>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</si>
  <si>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</si>
  <si>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</si>
  <si>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</si>
  <si>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</si>
  <si>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</si>
  <si>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</si>
  <si>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</si>
  <si>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</si>
  <si>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</si>
  <si>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</si>
  <si>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</si>
  <si>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</si>
  <si>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</si>
  <si>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</si>
  <si>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</si>
  <si>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</si>
  <si>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</si>
  <si>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</si>
  <si>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</si>
  <si>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</si>
  <si>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</si>
  <si>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</si>
  <si>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</si>
  <si>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</si>
  <si>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</si>
  <si>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</si>
  <si>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</si>
  <si>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</si>
  <si>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</si>
  <si>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</si>
  <si>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</si>
  <si>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</si>
  <si>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</si>
  <si>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</si>
  <si>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</si>
  <si>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</si>
  <si>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</si>
  <si>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</si>
  <si>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</si>
  <si>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</si>
  <si>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</si>
  <si>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</si>
  <si>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</si>
  <si>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</si>
  <si>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</si>
  <si>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</si>
  <si>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</si>
  <si>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</si>
  <si>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</si>
  <si>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</si>
  <si>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</si>
  <si>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</si>
  <si>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</si>
  <si>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</si>
  <si>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</si>
  <si>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</si>
  <si>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</si>
  <si>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</si>
  <si>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</si>
  <si>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</si>
  <si>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</si>
  <si>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</si>
  <si>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</si>
  <si>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</si>
  <si>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</si>
  <si>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</si>
  <si>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</si>
  <si>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</si>
  <si>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</si>
  <si>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</si>
  <si>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</si>
  <si>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</si>
  <si>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</si>
  <si>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</si>
  <si>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</si>
  <si>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</si>
  <si>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</si>
  <si>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</si>
  <si>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</si>
  <si>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</si>
  <si>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</si>
  <si>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</si>
  <si>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</si>
  <si>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</si>
  <si>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</si>
  <si>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</si>
  <si>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</si>
  <si>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</si>
  <si>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</si>
  <si>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</si>
  <si>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</si>
  <si>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</si>
  <si>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</si>
  <si>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</si>
  <si>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</si>
  <si>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</si>
  <si>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</si>
  <si>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</si>
  <si>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</si>
  <si>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</si>
  <si>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</si>
  <si>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</si>
  <si>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</si>
  <si>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</si>
  <si>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</si>
  <si>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</si>
  <si>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</si>
  <si>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</si>
  <si>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</si>
  <si>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</si>
  <si>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</si>
  <si>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</si>
  <si>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</si>
  <si>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</si>
  <si>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</si>
  <si>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</si>
  <si>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</si>
  <si>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</si>
  <si>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</si>
  <si>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</si>
  <si>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</si>
  <si>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</si>
  <si>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</si>
  <si>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</si>
  <si>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</si>
  <si>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</si>
  <si>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</si>
  <si>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</si>
  <si>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</si>
  <si>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</si>
  <si>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</si>
  <si>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</si>
  <si>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</si>
  <si>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</si>
  <si>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</si>
  <si>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</si>
  <si>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</si>
  <si>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</si>
  <si>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</si>
  <si>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</si>
  <si>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</si>
  <si>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</si>
  <si>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</si>
  <si>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</si>
  <si>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</si>
  <si>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</si>
  <si>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</si>
  <si>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</si>
  <si>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</si>
  <si>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</si>
  <si>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</si>
  <si>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</si>
  <si>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</si>
  <si>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</si>
  <si>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</si>
  <si>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</si>
  <si>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</si>
  <si>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</si>
  <si>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</si>
  <si>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</si>
  <si>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</si>
  <si>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</si>
  <si>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</si>
  <si>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</si>
  <si>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</si>
  <si>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</si>
  <si>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</si>
  <si>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</si>
  <si>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</si>
  <si>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</si>
  <si>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</si>
  <si>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</si>
  <si>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</si>
  <si>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</si>
  <si>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</si>
  <si>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</si>
  <si>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</si>
  <si>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</si>
  <si>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</si>
  <si>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</si>
  <si>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</si>
  <si>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</si>
  <si>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</si>
  <si>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</si>
  <si>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</si>
  <si>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</si>
  <si>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</si>
  <si>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</si>
  <si>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</si>
  <si>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</si>
  <si>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</si>
  <si>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</si>
  <si>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</si>
  <si>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</si>
  <si>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</si>
  <si>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</si>
  <si>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</si>
  <si>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</si>
  <si>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</si>
  <si>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</si>
  <si>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</si>
  <si>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</si>
  <si>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</si>
  <si>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</si>
  <si>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</si>
  <si>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</si>
  <si>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</si>
  <si>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</si>
  <si>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</si>
  <si>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</si>
  <si>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</si>
  <si>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</si>
  <si>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</si>
  <si>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</si>
  <si>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</si>
  <si>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</si>
  <si>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</si>
  <si>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</si>
  <si>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</si>
  <si>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</si>
  <si>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</si>
  <si>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</si>
  <si>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</si>
  <si>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</si>
  <si>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</si>
  <si>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</si>
  <si>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</si>
  <si>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</si>
  <si>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</si>
  <si>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</si>
  <si>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</si>
  <si>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</si>
  <si>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</si>
  <si>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</si>
  <si>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</si>
  <si>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</si>
  <si>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</si>
  <si>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</si>
  <si>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</si>
  <si>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</si>
  <si>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</si>
  <si>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</si>
  <si>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</si>
  <si>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</si>
  <si>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</si>
  <si>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</si>
  <si>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</si>
  <si>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</si>
  <si>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</si>
  <si>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</si>
  <si>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</si>
  <si>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</si>
  <si>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</si>
  <si>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</si>
  <si>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</si>
  <si>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</si>
  <si>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</si>
  <si>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</si>
  <si>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</si>
  <si>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</si>
  <si>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</si>
  <si>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</si>
  <si>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</si>
  <si>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</si>
  <si>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</si>
  <si>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</si>
  <si>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</si>
  <si>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</si>
  <si>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</si>
  <si>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</si>
  <si>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</si>
  <si>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</si>
  <si>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</si>
  <si>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</si>
  <si>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</si>
  <si>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</si>
  <si>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</si>
  <si>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</si>
  <si>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</si>
  <si>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</si>
  <si>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</si>
  <si>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</si>
  <si>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</si>
  <si>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</si>
  <si>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</si>
  <si>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</si>
  <si>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</si>
  <si>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</si>
  <si>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</si>
  <si>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</si>
  <si>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</si>
  <si>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</si>
  <si>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</si>
  <si>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</si>
  <si>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</si>
  <si>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</si>
  <si>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</si>
  <si>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</si>
  <si>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</si>
  <si>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</si>
  <si>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</si>
  <si>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</si>
  <si>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</si>
  <si>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</si>
  <si>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</si>
  <si>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</si>
  <si>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</si>
  <si>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</si>
  <si>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</si>
  <si>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</si>
  <si>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</si>
  <si>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</si>
  <si>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</si>
  <si>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</si>
  <si>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</si>
  <si>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</si>
  <si>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</si>
  <si>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</si>
  <si>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</si>
  <si>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</si>
  <si>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</si>
  <si>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</si>
  <si>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</si>
  <si>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</si>
  <si>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</si>
  <si>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</si>
  <si>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</si>
  <si>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</si>
  <si>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</si>
  <si>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</si>
  <si>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</si>
  <si>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</si>
  <si>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</si>
  <si>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</si>
  <si>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</si>
  <si>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</si>
  <si>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</si>
  <si>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</si>
  <si>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</si>
  <si>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</si>
  <si>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</si>
  <si>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</si>
  <si>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</si>
  <si>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</si>
  <si>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</si>
  <si>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</si>
  <si>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</si>
  <si>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</si>
  <si>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</si>
  <si>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</si>
  <si>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</si>
  <si>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</si>
  <si>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</si>
  <si>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</si>
  <si>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</si>
  <si>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</si>
  <si>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</si>
  <si>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</si>
  <si>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</si>
  <si>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</si>
  <si>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</si>
  <si>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</si>
  <si>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</si>
  <si>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</si>
  <si>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</si>
  <si>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</si>
  <si>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</si>
  <si>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</si>
  <si>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</si>
  <si>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</si>
  <si>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</si>
  <si>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</si>
  <si>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</si>
  <si>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</si>
  <si>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</si>
  <si>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</si>
  <si>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</si>
  <si>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</si>
  <si>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</si>
  <si>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</si>
  <si>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</si>
  <si>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</si>
  <si>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</si>
  <si>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</si>
  <si>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</si>
  <si>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</si>
  <si>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</si>
  <si>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</si>
  <si>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</si>
  <si>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</si>
  <si>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</si>
  <si>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</si>
  <si>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</si>
  <si>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</si>
  <si>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</si>
  <si>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</si>
  <si>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</si>
  <si>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</si>
  <si>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</si>
  <si>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</si>
  <si>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</si>
  <si>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</si>
  <si>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</si>
  <si>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</si>
  <si>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</si>
  <si>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</si>
  <si>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</si>
  <si>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</si>
  <si>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</si>
  <si>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</si>
  <si>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</si>
  <si>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</si>
  <si>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</si>
  <si>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</si>
  <si>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</si>
  <si>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</si>
  <si>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</si>
  <si>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</si>
  <si>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</si>
  <si>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</si>
  <si>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</si>
  <si>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</si>
  <si>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</si>
  <si>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</si>
  <si>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</si>
  <si>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</si>
  <si>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</si>
  <si>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</si>
  <si>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</si>
  <si>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</si>
  <si>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</si>
  <si>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</si>
  <si>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</si>
  <si>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</si>
  <si>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</si>
  <si>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</si>
  <si>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</si>
  <si>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</si>
  <si>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</si>
  <si>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</si>
  <si>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</si>
  <si>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</si>
  <si>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</si>
  <si>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</si>
  <si>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</si>
  <si>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</si>
  <si>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</si>
  <si>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</si>
  <si>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</si>
  <si>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</si>
  <si>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</si>
  <si>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</si>
  <si>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</si>
  <si>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</si>
  <si>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</si>
  <si>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</si>
  <si>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</si>
  <si>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</si>
  <si>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</si>
  <si>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</si>
  <si>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</si>
  <si>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</si>
  <si>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</si>
  <si>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</si>
  <si>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</si>
  <si>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</si>
  <si>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</si>
  <si>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</si>
  <si>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</si>
  <si>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</si>
  <si>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</si>
  <si>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</si>
  <si>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</si>
  <si>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</si>
  <si>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</si>
  <si>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</si>
  <si>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</si>
  <si>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</si>
  <si>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</si>
  <si>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</si>
  <si>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</si>
  <si>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</si>
  <si>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</si>
  <si>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</si>
  <si>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</si>
  <si>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</si>
  <si>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</si>
  <si>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</si>
  <si>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</si>
  <si>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</si>
  <si>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</si>
  <si>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</si>
  <si>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</si>
  <si>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</si>
  <si>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</si>
  <si>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</si>
  <si>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</si>
  <si>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</si>
  <si>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</si>
  <si>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</si>
  <si>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</si>
  <si>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</si>
  <si>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</si>
  <si>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</si>
  <si>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</si>
  <si>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</si>
  <si>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</si>
  <si>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</si>
  <si>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</si>
  <si>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</si>
  <si>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</si>
  <si>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</si>
  <si>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</si>
  <si>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</si>
  <si>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</si>
  <si>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</si>
  <si>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</si>
  <si>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</si>
  <si>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</si>
  <si>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</si>
  <si>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</si>
  <si>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</si>
  <si>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</si>
  <si>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</si>
  <si>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</si>
  <si>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</si>
  <si>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</si>
  <si>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</si>
  <si>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</si>
  <si>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</si>
  <si>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</si>
  <si>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</si>
  <si>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</si>
  <si>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</si>
  <si>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</si>
  <si>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</si>
  <si>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</si>
  <si>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</si>
  <si>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</si>
  <si>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</si>
  <si>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</si>
  <si>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</si>
  <si>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</si>
  <si>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</si>
  <si>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</si>
  <si>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</si>
  <si>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</si>
  <si>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</si>
  <si>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</si>
  <si>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</si>
  <si>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</si>
  <si>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</si>
  <si>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</si>
  <si>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</si>
  <si>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</si>
  <si>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</si>
  <si>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</si>
  <si>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</si>
  <si>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</si>
  <si>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</si>
  <si>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</si>
  <si>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</si>
  <si>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</si>
  <si>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</si>
  <si>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</si>
  <si>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</si>
  <si>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</si>
  <si>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</si>
  <si>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</si>
  <si>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</si>
  <si>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</si>
  <si>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</si>
  <si>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</si>
  <si>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</si>
  <si>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</si>
  <si>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</si>
  <si>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</si>
  <si>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</si>
  <si>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</si>
  <si>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</si>
  <si>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</si>
  <si>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</si>
  <si>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</si>
  <si>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</si>
  <si>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</si>
  <si>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</si>
  <si>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</si>
  <si>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</si>
  <si>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</si>
  <si>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</si>
  <si>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</si>
  <si>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</si>
  <si>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</si>
  <si>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</si>
  <si>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</si>
  <si>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</si>
  <si>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</si>
  <si>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</si>
  <si>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</si>
  <si>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</si>
  <si>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</si>
  <si>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</si>
  <si>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</si>
  <si>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</si>
  <si>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</si>
  <si>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</si>
  <si>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</si>
  <si>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</si>
  <si>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</si>
  <si>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</si>
  <si>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</si>
  <si>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</si>
  <si>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</si>
  <si>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</si>
  <si>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</si>
  <si>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</si>
  <si>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</si>
  <si>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</si>
  <si>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</si>
  <si>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</si>
  <si>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</si>
  <si>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</si>
  <si>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</si>
  <si>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</si>
  <si>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</si>
  <si>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</si>
  <si>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</si>
  <si>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</si>
  <si>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</si>
  <si>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</si>
  <si>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</si>
  <si>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</si>
  <si>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</si>
  <si>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</si>
  <si>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</si>
  <si>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</si>
  <si>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</si>
  <si>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</si>
  <si>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</si>
  <si>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</si>
  <si>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</si>
  <si>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</si>
  <si>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</si>
  <si>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</si>
  <si>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</si>
  <si>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</si>
  <si>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</si>
  <si>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</si>
  <si>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</si>
  <si>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</si>
  <si>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</si>
  <si>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</si>
  <si>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</si>
  <si>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</si>
  <si>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</si>
  <si>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</si>
  <si>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</si>
  <si>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</si>
  <si>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</si>
  <si>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</si>
  <si>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</si>
  <si>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</si>
  <si>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</si>
  <si>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</si>
  <si>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</si>
  <si>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</si>
  <si>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</si>
  <si>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</si>
  <si>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</si>
  <si>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</si>
  <si>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</si>
  <si>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</si>
  <si>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</si>
  <si>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</si>
  <si>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</si>
  <si>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</si>
  <si>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</si>
  <si>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</si>
  <si>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</si>
  <si>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</si>
  <si>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</si>
  <si>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</si>
  <si>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</si>
  <si>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</si>
  <si>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</si>
  <si>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</si>
  <si>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</si>
  <si>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</si>
  <si>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</si>
  <si>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</si>
  <si>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</si>
  <si>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</si>
  <si>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</si>
  <si>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</si>
  <si>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</si>
  <si>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</si>
  <si>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</si>
  <si>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</si>
  <si>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</si>
  <si>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</si>
  <si>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</si>
  <si>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</si>
  <si>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</si>
  <si>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</si>
  <si>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</si>
  <si>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</si>
  <si>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</si>
  <si>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</si>
  <si>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</si>
  <si>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</si>
  <si>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</si>
  <si>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</si>
  <si>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</si>
  <si>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</si>
  <si>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</si>
  <si>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</si>
  <si>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</si>
  <si>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</si>
  <si>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</si>
  <si>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</si>
  <si>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</si>
  <si>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</si>
  <si>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</si>
  <si>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</si>
  <si>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</si>
  <si>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</si>
  <si>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</si>
  <si>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</si>
  <si>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</si>
  <si>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</si>
  <si>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</si>
  <si>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</si>
  <si>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</si>
  <si>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</si>
  <si>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</si>
  <si>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</si>
  <si>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</si>
  <si>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</si>
  <si>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</si>
  <si>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</si>
  <si>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</si>
  <si>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</si>
  <si>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</si>
  <si>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</si>
  <si>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</si>
  <si>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</si>
  <si>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</si>
  <si>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</si>
  <si>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</si>
  <si>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</si>
  <si>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</si>
  <si>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</si>
  <si>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</si>
  <si>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</si>
  <si>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</si>
  <si>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</si>
  <si>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</si>
  <si>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</si>
  <si>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</si>
  <si>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</si>
  <si>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</si>
  <si>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</si>
  <si>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</si>
  <si>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</si>
  <si>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</si>
  <si>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</si>
  <si>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</si>
  <si>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</si>
  <si>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</si>
  <si>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</si>
  <si>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</si>
  <si>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</si>
  <si>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</si>
  <si>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</si>
  <si>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</si>
  <si>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</si>
  <si>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</si>
  <si>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</si>
  <si>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</si>
  <si>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</si>
  <si>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</si>
  <si>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</si>
  <si>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</si>
  <si>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</si>
  <si>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</si>
  <si>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</si>
  <si>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</si>
  <si>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</si>
  <si>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</si>
  <si>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</si>
  <si>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</si>
  <si>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</si>
  <si>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</si>
  <si>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</si>
  <si>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</si>
  <si>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</si>
  <si>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</si>
  <si>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</si>
  <si>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</si>
  <si>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</si>
  <si>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</si>
  <si>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</si>
  <si>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</si>
  <si>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</si>
  <si>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</si>
  <si>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</si>
  <si>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</si>
  <si>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</si>
  <si>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</si>
  <si>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</si>
  <si>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</si>
  <si>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</si>
  <si>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</si>
  <si>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</si>
  <si>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</si>
  <si>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</si>
  <si>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</si>
  <si>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</si>
  <si>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</si>
  <si>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</si>
  <si>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</si>
  <si>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</si>
  <si>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</si>
  <si>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</si>
  <si>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</si>
  <si>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</si>
  <si>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</si>
  <si>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</si>
  <si>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</si>
  <si>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</si>
  <si>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</si>
  <si>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</si>
  <si>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</si>
  <si>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</si>
  <si>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</si>
  <si>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</si>
  <si>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</si>
  <si>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</si>
  <si>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</si>
  <si>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</si>
  <si>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</si>
  <si>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</si>
  <si>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</si>
  <si>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</si>
  <si>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</si>
  <si>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</si>
  <si>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</si>
  <si>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</si>
  <si>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</si>
  <si>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</si>
  <si>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</si>
  <si>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</si>
  <si>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</si>
  <si>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</si>
  <si>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</si>
  <si>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</si>
  <si>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</si>
  <si>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</si>
  <si>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</si>
  <si>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</si>
  <si>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</si>
  <si>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</si>
  <si>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</si>
  <si>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</si>
  <si>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</si>
  <si>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</si>
  <si>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</si>
  <si>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</si>
  <si>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</si>
  <si>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</si>
  <si>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</si>
  <si>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</si>
  <si>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</si>
  <si>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</si>
  <si>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</si>
  <si>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</si>
  <si>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</si>
  <si>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</si>
  <si>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</si>
  <si>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</si>
  <si>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</si>
  <si>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</si>
  <si>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</si>
  <si>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</si>
  <si>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</si>
  <si>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</si>
  <si>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</si>
  <si>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</si>
  <si>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</si>
  <si>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</si>
  <si>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</si>
  <si>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</si>
  <si>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</si>
  <si>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</si>
  <si>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</si>
  <si>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</si>
  <si>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</si>
  <si>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</si>
  <si>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</si>
  <si>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</si>
  <si>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</si>
  <si>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</si>
  <si>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</si>
  <si>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</si>
  <si>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</si>
  <si>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</si>
  <si>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</si>
  <si>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</si>
  <si>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</si>
  <si>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</si>
  <si>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</si>
  <si>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</si>
  <si>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</si>
  <si>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</si>
  <si>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</si>
  <si>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</si>
  <si>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</si>
  <si>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</si>
  <si>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</si>
  <si>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</si>
  <si>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</si>
  <si>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</si>
  <si>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</si>
  <si>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</si>
  <si>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</si>
  <si>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</si>
  <si>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</si>
  <si>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</si>
  <si>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</si>
  <si>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</si>
  <si>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</si>
  <si>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</si>
  <si>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</si>
  <si>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</si>
  <si>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</si>
  <si>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</si>
  <si>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</si>
  <si>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</si>
  <si>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</si>
  <si>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</si>
  <si>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</si>
  <si>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</si>
  <si>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</si>
  <si>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</si>
  <si>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</si>
  <si>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</si>
  <si>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</si>
  <si>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</si>
  <si>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</si>
  <si>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</si>
  <si>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</si>
  <si>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</si>
  <si>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</si>
  <si>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</si>
  <si>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</si>
  <si>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</si>
  <si>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</si>
  <si>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</si>
  <si>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</si>
  <si>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</si>
  <si>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</si>
  <si>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</si>
  <si>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</si>
  <si>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</si>
  <si>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</si>
  <si>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</si>
  <si>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</si>
  <si>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</si>
  <si>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</si>
  <si>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</si>
  <si>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</si>
  <si>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</si>
  <si>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</si>
  <si>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</si>
  <si>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</si>
  <si>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</si>
  <si>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</si>
  <si>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</si>
  <si>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</si>
  <si>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</si>
  <si>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</si>
  <si>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</si>
  <si>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</si>
  <si>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</si>
  <si>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</si>
  <si>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</si>
  <si>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</si>
  <si>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</si>
  <si>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</si>
  <si>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</si>
  <si>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</si>
  <si>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</si>
  <si>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</si>
  <si>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</si>
  <si>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</si>
  <si>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</si>
  <si>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</si>
  <si>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</si>
  <si>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</si>
  <si>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</si>
  <si>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</si>
  <si>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</si>
  <si>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</si>
  <si>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</si>
  <si>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</si>
  <si>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</si>
  <si>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</si>
  <si>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</si>
  <si>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</si>
  <si>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</si>
  <si>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</si>
  <si>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</si>
  <si>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</si>
  <si>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</si>
  <si>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</si>
  <si>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</si>
  <si>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</si>
  <si>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</si>
  <si>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</si>
  <si>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</si>
  <si>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</si>
  <si>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</si>
  <si>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</si>
  <si>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</si>
  <si>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</si>
  <si>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</si>
  <si>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</si>
  <si>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</si>
  <si>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</si>
  <si>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</si>
  <si>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</si>
  <si>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</si>
  <si>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</si>
  <si>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</si>
  <si>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</si>
  <si>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</si>
  <si>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</si>
  <si>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</si>
  <si>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</si>
  <si>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</si>
  <si>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</si>
  <si>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</si>
  <si>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</si>
  <si>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</si>
  <si>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</si>
  <si>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</si>
  <si>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</si>
  <si>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</si>
  <si>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</si>
  <si>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</si>
  <si>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</si>
  <si>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</si>
  <si>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</si>
  <si>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</si>
  <si>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</si>
  <si>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</si>
  <si>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</si>
  <si>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</si>
  <si>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</si>
  <si>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</si>
  <si>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</si>
  <si>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</si>
  <si>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</si>
  <si>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</si>
  <si>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</si>
  <si>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</si>
  <si>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</si>
  <si>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</si>
  <si>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</si>
  <si>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</si>
  <si>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</si>
  <si>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</si>
  <si>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</si>
  <si>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</si>
  <si>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</si>
  <si>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</si>
  <si>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</si>
  <si>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</si>
  <si>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</si>
  <si>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</si>
  <si>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</si>
  <si>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</si>
  <si>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</si>
  <si>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</si>
  <si>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</si>
  <si>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</si>
  <si>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</si>
  <si>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</si>
  <si>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</si>
  <si>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</si>
  <si>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</si>
  <si>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</si>
  <si>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</si>
  <si>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</si>
  <si>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</si>
  <si>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</si>
  <si>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</si>
  <si>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</si>
  <si>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</si>
  <si>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</si>
  <si>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</si>
  <si>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</si>
  <si>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</si>
  <si>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</si>
  <si>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</si>
  <si>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</si>
  <si>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</si>
  <si>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</si>
  <si>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</si>
  <si>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</si>
  <si>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</si>
  <si>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</si>
  <si>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</si>
  <si>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</si>
  <si>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</si>
  <si>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</si>
  <si>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</si>
  <si>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</si>
  <si>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</si>
  <si>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</si>
  <si>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</si>
  <si>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</si>
  <si>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</si>
  <si>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</si>
  <si>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</si>
  <si>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</si>
  <si>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</si>
  <si>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</si>
  <si>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</si>
  <si>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</si>
  <si>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</si>
  <si>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</si>
  <si>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</si>
  <si>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</si>
  <si>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</si>
  <si>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</si>
  <si>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</si>
  <si>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</si>
  <si>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</si>
  <si>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</si>
  <si>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</si>
  <si>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</si>
  <si>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</si>
  <si>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</si>
  <si>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</si>
  <si>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</si>
  <si>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</si>
  <si>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</si>
  <si>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</si>
  <si>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</si>
  <si>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</si>
  <si>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</si>
  <si>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</si>
  <si>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</si>
  <si>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</si>
  <si>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</si>
  <si>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</si>
  <si>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</si>
  <si>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</si>
  <si>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</si>
  <si>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</si>
  <si>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</si>
  <si>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</si>
  <si>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</si>
  <si>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</si>
  <si>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</si>
  <si>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</si>
  <si>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</si>
  <si>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</si>
  <si>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</si>
  <si>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</si>
  <si>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</si>
  <si>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</si>
  <si>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</si>
  <si>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</si>
  <si>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</si>
  <si>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</si>
  <si>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</si>
  <si>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</si>
  <si>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</si>
  <si>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</si>
  <si>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</si>
  <si>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</si>
  <si>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</si>
  <si>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</si>
  <si>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</si>
  <si>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</si>
  <si>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</si>
  <si>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</si>
  <si>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</si>
  <si>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</si>
  <si>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</si>
  <si>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</si>
  <si>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</si>
  <si>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</si>
  <si>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</si>
  <si>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</si>
  <si>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</si>
  <si>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</si>
  <si>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</si>
  <si>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</si>
  <si>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</si>
  <si>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</si>
  <si>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</si>
  <si>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</si>
  <si>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</si>
  <si>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</si>
  <si>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</si>
  <si>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</si>
  <si>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</si>
  <si>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</si>
  <si>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</si>
  <si>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</si>
  <si>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</si>
  <si>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</si>
  <si>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</si>
  <si>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</si>
  <si>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</si>
  <si>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</si>
  <si>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</si>
  <si>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</si>
  <si>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</si>
  <si>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</si>
  <si>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</si>
  <si>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</si>
  <si>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</si>
  <si>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</si>
  <si>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</si>
  <si>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</si>
  <si>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</si>
  <si>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</si>
  <si>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</si>
  <si>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</si>
  <si>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</si>
  <si>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</si>
  <si>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</si>
  <si>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</si>
  <si>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</si>
  <si>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</si>
  <si>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</si>
  <si>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</si>
  <si>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</si>
  <si>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</si>
  <si>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</si>
  <si>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</si>
  <si>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</si>
  <si>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</si>
  <si>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</si>
  <si>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</si>
  <si>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</si>
  <si>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</si>
  <si>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</si>
  <si>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</si>
  <si>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</si>
  <si>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</si>
  <si>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</si>
  <si>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</si>
  <si>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</si>
  <si>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</si>
  <si>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</si>
  <si>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</si>
  <si>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</si>
  <si>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</si>
  <si>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</si>
  <si>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</si>
  <si>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</si>
  <si>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</si>
  <si>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</si>
  <si>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</si>
  <si>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</si>
  <si>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</si>
  <si>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</si>
  <si>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</si>
  <si>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</si>
  <si>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</si>
  <si>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</si>
  <si>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</si>
  <si>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</si>
  <si>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</si>
  <si>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</si>
  <si>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</si>
  <si>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</si>
  <si>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</si>
  <si>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</si>
  <si>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</si>
  <si>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</si>
  <si>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</si>
  <si>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</si>
  <si>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</si>
  <si>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</si>
  <si>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</si>
  <si>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</si>
  <si>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</si>
  <si>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</si>
  <si>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</si>
  <si>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</si>
  <si>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</si>
  <si>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</si>
  <si>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</si>
  <si>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</si>
  <si>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</si>
  <si>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</si>
  <si>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</si>
  <si>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</si>
  <si>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</si>
  <si>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</si>
  <si>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</si>
  <si>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</si>
  <si>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</si>
  <si>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</si>
  <si>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</si>
  <si>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</si>
  <si>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</si>
  <si>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</si>
  <si>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</si>
  <si>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</si>
  <si>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</si>
  <si>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</si>
  <si>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</si>
  <si>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</si>
  <si>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</si>
  <si>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</si>
  <si>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</si>
  <si>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</si>
  <si>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</si>
  <si>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</si>
  <si>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</si>
  <si>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</si>
  <si>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</si>
  <si>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</si>
  <si>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</si>
  <si>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</si>
  <si>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</si>
  <si>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</si>
  <si>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</si>
  <si>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</si>
  <si>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</si>
  <si>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</si>
  <si>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</si>
  <si>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</si>
  <si>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</si>
  <si>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</si>
  <si>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</si>
  <si>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</si>
  <si>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</si>
  <si>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</si>
  <si>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</si>
  <si>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</si>
  <si>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</si>
  <si>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</si>
  <si>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</si>
  <si>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</si>
  <si>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</si>
  <si>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</si>
  <si>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</si>
  <si>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</si>
  <si>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</si>
  <si>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</si>
  <si>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</si>
  <si>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</si>
  <si>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</si>
  <si>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</si>
  <si>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</si>
  <si>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</si>
  <si>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</si>
  <si>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</si>
  <si>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</si>
  <si>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</si>
  <si>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</si>
  <si>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</si>
  <si>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</si>
  <si>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</si>
  <si>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</si>
  <si>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</si>
  <si>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</si>
  <si>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</si>
  <si>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</si>
  <si>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</si>
  <si>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</si>
  <si>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</si>
  <si>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</si>
  <si>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</si>
  <si>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</si>
  <si>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</si>
  <si>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</si>
  <si>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</si>
  <si>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</si>
  <si>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</si>
  <si>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</si>
  <si>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</si>
  <si>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</si>
  <si>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</si>
  <si>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</si>
  <si>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</si>
  <si>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</si>
  <si>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</si>
  <si>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</si>
  <si>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</si>
  <si>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</si>
  <si>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</si>
  <si>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</si>
  <si>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</si>
  <si>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</si>
  <si>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</si>
  <si>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</si>
  <si>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</si>
  <si>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</si>
  <si>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</si>
  <si>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</si>
  <si>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</si>
  <si>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</si>
  <si>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</si>
  <si>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</si>
  <si>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</si>
  <si>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</si>
  <si>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</si>
  <si>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</si>
  <si>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</si>
  <si>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</si>
  <si>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</si>
  <si>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</si>
  <si>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</si>
  <si>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</si>
  <si>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</si>
  <si>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</si>
  <si>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</si>
  <si>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</si>
  <si>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</si>
  <si>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</si>
  <si>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</si>
  <si>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</si>
  <si>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</si>
  <si>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</si>
  <si>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</si>
  <si>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</si>
  <si>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</si>
  <si>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</si>
  <si>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</si>
  <si>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</si>
  <si>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</si>
  <si>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</si>
  <si>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</si>
  <si>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</si>
  <si>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</si>
  <si>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</si>
  <si>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</si>
  <si>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</si>
  <si>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</si>
  <si>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</si>
  <si>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</si>
  <si>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</si>
  <si>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</si>
  <si>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</si>
  <si>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</si>
  <si>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</si>
  <si>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</si>
  <si>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</si>
  <si>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</si>
  <si>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</si>
  <si>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</si>
  <si>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</si>
  <si>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</si>
  <si>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</si>
  <si>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</si>
  <si>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</si>
  <si>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</si>
  <si>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</si>
  <si>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</si>
  <si>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</si>
  <si>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</si>
  <si>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</si>
  <si>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</si>
  <si>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</si>
  <si>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</si>
  <si>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</si>
  <si>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</si>
  <si>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</si>
  <si>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</si>
  <si>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</si>
  <si>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</si>
  <si>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</si>
  <si>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</si>
  <si>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</si>
  <si>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</si>
  <si>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</si>
  <si>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</si>
  <si>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</si>
  <si>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</si>
  <si>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</si>
  <si>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</si>
  <si>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</si>
  <si>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</si>
  <si>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</si>
  <si>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</si>
  <si>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</si>
  <si>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</si>
  <si>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</si>
  <si>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</si>
  <si>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</si>
  <si>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</si>
  <si>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</si>
  <si>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</si>
  <si>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</si>
  <si>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</si>
  <si>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</si>
  <si>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</si>
  <si>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</si>
  <si>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</si>
  <si>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</si>
  <si>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</si>
  <si>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</si>
  <si>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</si>
  <si>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</si>
  <si>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</si>
  <si>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</si>
  <si>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</si>
  <si>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</si>
  <si>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</si>
  <si>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</si>
  <si>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</si>
  <si>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</si>
  <si>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</si>
  <si>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</si>
  <si>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</si>
  <si>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</si>
  <si>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</si>
  <si>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</si>
  <si>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</si>
  <si>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</si>
  <si>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</si>
  <si>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</si>
  <si>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</si>
  <si>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</si>
  <si>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</si>
  <si>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</si>
  <si>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</si>
  <si>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</si>
  <si>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</si>
  <si>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</si>
  <si>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</si>
  <si>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</si>
  <si>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</si>
  <si>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</si>
  <si>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</si>
  <si>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</si>
  <si>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</si>
  <si>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</si>
  <si>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</si>
  <si>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</si>
  <si>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</si>
  <si>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</si>
  <si>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</si>
  <si>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</si>
  <si>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</si>
  <si>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</si>
  <si>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</si>
  <si>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</si>
  <si>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</si>
  <si>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</si>
  <si>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</si>
  <si>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</si>
  <si>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</si>
  <si>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</si>
  <si>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</si>
  <si>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</si>
  <si>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</si>
  <si>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</si>
  <si>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</si>
  <si>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</si>
  <si>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</si>
  <si>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</si>
  <si>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</si>
  <si>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</si>
  <si>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</si>
  <si>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</si>
  <si>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</si>
  <si>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</si>
  <si>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</si>
  <si>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</si>
  <si>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</si>
  <si>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</si>
  <si>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</si>
  <si>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</si>
  <si>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</si>
  <si>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</si>
  <si>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</si>
  <si>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</si>
  <si>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</si>
  <si>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</si>
  <si>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</si>
  <si>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</si>
  <si>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</si>
  <si>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</si>
  <si>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</si>
  <si>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</si>
  <si>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</si>
  <si>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</si>
  <si>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</si>
  <si>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</si>
  <si>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</si>
  <si>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</si>
  <si>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</si>
  <si>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</si>
  <si>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</si>
  <si>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</si>
  <si>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</si>
  <si>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</si>
  <si>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</si>
  <si>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</si>
  <si>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</si>
  <si>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</si>
  <si>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</si>
  <si>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</si>
  <si>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</si>
  <si>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</si>
  <si>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</si>
  <si>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</si>
  <si>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</si>
  <si>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</si>
  <si>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</si>
  <si>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</si>
  <si>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</si>
  <si>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</si>
  <si>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</si>
  <si>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</si>
  <si>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</si>
  <si>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</si>
  <si>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</si>
  <si>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</si>
  <si>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</si>
  <si>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</si>
  <si>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</si>
  <si>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</si>
  <si>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</si>
  <si>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</si>
  <si>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</si>
  <si>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</si>
  <si>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</si>
  <si>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</si>
  <si>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</si>
  <si>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</si>
  <si>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</si>
  <si>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</si>
  <si>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</si>
  <si>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</si>
  <si>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</si>
  <si>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</si>
  <si>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</si>
  <si>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</si>
  <si>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</si>
  <si>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</si>
  <si>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</si>
  <si>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</si>
  <si>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</si>
  <si>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</si>
  <si>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</si>
  <si>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</si>
  <si>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</si>
  <si>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</si>
  <si>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</si>
  <si>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</si>
  <si>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</si>
  <si>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</si>
  <si>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</si>
  <si>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</si>
  <si>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</si>
  <si>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</si>
  <si>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</si>
  <si>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</si>
  <si>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</si>
  <si>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</si>
  <si>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</si>
  <si>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</si>
  <si>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</si>
  <si>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</si>
  <si>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</si>
  <si>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</si>
  <si>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</si>
  <si>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</si>
  <si>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</si>
  <si>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</si>
  <si>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</si>
  <si>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</si>
  <si>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</si>
  <si>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</si>
  <si>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</si>
  <si>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</si>
  <si>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</si>
  <si>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</si>
  <si>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</si>
  <si>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</si>
  <si>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</si>
  <si>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</si>
  <si>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</si>
  <si>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</si>
  <si>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</si>
  <si>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</si>
  <si>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</si>
  <si>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</si>
  <si>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</si>
  <si>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</si>
  <si>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</si>
  <si>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</si>
  <si>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</si>
  <si>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</si>
  <si>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</si>
  <si>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</si>
  <si>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</si>
  <si>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</si>
  <si>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</si>
  <si>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</si>
  <si>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</si>
  <si>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</si>
  <si>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</si>
  <si>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</si>
  <si>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</si>
  <si>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</si>
  <si>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</si>
  <si>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</si>
  <si>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</si>
  <si>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</si>
  <si>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</si>
  <si>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</si>
  <si>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</si>
  <si>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</si>
  <si>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</si>
  <si>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</si>
  <si>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</si>
  <si>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</si>
  <si>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</si>
  <si>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</si>
  <si>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</si>
  <si>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</si>
  <si>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</si>
  <si>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</si>
  <si>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</si>
  <si>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</si>
  <si>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</si>
  <si>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</si>
  <si>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</si>
  <si>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</si>
  <si>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</si>
  <si>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</si>
  <si>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</si>
  <si>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</si>
  <si>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</si>
  <si>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</si>
  <si>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</si>
  <si>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</si>
  <si>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</si>
  <si>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</si>
  <si>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</si>
  <si>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</si>
  <si>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</si>
  <si>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</si>
  <si>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</si>
  <si>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</si>
  <si>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</si>
  <si>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</si>
  <si>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</si>
  <si>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</si>
  <si>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</si>
  <si>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</si>
  <si>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</si>
  <si>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</si>
  <si>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</si>
  <si>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</si>
  <si>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</si>
  <si>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</si>
  <si>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</si>
  <si>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</si>
  <si>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</si>
  <si>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</si>
  <si>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</si>
  <si>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</si>
  <si>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</si>
  <si>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</si>
  <si>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</si>
  <si>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</si>
  <si>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</si>
  <si>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</si>
  <si>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</si>
  <si>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</si>
  <si>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</si>
  <si>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</si>
  <si>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</si>
  <si>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</si>
  <si>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</si>
  <si>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</si>
  <si>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</si>
  <si>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</si>
  <si>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</si>
  <si>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</si>
  <si>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</si>
  <si>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</si>
  <si>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</si>
  <si>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</si>
  <si>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</si>
  <si>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</si>
  <si>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</si>
  <si>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</si>
  <si>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</si>
  <si>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</si>
  <si>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</si>
  <si>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</si>
  <si>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</si>
  <si>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</si>
  <si>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</si>
  <si>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</si>
  <si>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</si>
  <si>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</si>
  <si>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</si>
  <si>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</si>
  <si>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</si>
  <si>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</si>
  <si>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</si>
  <si>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</si>
  <si>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</si>
  <si>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</si>
  <si>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</si>
  <si>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</si>
  <si>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</si>
  <si>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</si>
  <si>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</si>
  <si>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</si>
  <si>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</si>
  <si>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</si>
  <si>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</si>
  <si>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</si>
  <si>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</si>
  <si>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</si>
  <si>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</si>
  <si>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</si>
  <si>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</si>
  <si>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</si>
  <si>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</si>
  <si>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</si>
  <si>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</si>
  <si>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</si>
  <si>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</si>
  <si>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</si>
  <si>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</si>
  <si>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</si>
  <si>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</si>
  <si>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</si>
  <si>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</si>
  <si>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</si>
  <si>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</si>
  <si>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</si>
  <si>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</si>
  <si>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</si>
  <si>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</si>
  <si>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</si>
  <si>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</si>
  <si>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</si>
  <si>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</si>
  <si>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</si>
  <si>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</si>
  <si>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</si>
  <si>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</si>
  <si>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</si>
  <si>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</si>
  <si>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</si>
  <si>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</si>
  <si>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</si>
  <si>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</si>
  <si>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</si>
  <si>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</si>
  <si>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</si>
  <si>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</si>
  <si>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</si>
  <si>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</si>
  <si>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</si>
  <si>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</si>
  <si>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</si>
  <si>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</si>
  <si>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</si>
  <si>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</si>
  <si>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</si>
  <si>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</si>
  <si>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</si>
  <si>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</si>
  <si>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</si>
  <si>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</si>
  <si>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</si>
  <si>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</si>
  <si>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</si>
  <si>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</si>
  <si>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</si>
  <si>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</si>
  <si>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</si>
  <si>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</si>
  <si>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</si>
  <si>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</si>
  <si>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</si>
  <si>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</si>
  <si>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</si>
  <si>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</si>
  <si>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</si>
  <si>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</si>
  <si>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</si>
  <si>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</si>
  <si>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</si>
  <si>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</si>
  <si>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</si>
  <si>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</si>
  <si>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</si>
  <si>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</si>
  <si>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</si>
  <si>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</si>
  <si>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</si>
  <si>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</si>
  <si>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</si>
  <si>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</si>
  <si>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</si>
  <si>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</si>
  <si>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</si>
  <si>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</si>
  <si>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</si>
  <si>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</si>
  <si>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</si>
  <si>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</si>
  <si>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</si>
  <si>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</si>
  <si>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</si>
  <si>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</si>
  <si>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</si>
  <si>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</si>
  <si>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</si>
  <si>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</si>
  <si>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</si>
  <si>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</si>
  <si>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</si>
  <si>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</si>
  <si>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</si>
  <si>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</si>
  <si>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</si>
  <si>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</si>
  <si>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</si>
  <si>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</si>
  <si>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</si>
  <si>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</si>
  <si>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</si>
  <si>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</si>
  <si>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</si>
  <si>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</si>
  <si>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</si>
  <si>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</si>
  <si>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</si>
  <si>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</si>
  <si>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</si>
  <si>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</si>
  <si>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</si>
  <si>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</si>
  <si>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</si>
  <si>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</si>
  <si>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</si>
  <si>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</si>
  <si>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</si>
  <si>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</si>
  <si>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</si>
  <si>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</si>
  <si>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</si>
  <si>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</si>
  <si>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</si>
  <si>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</si>
  <si>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</si>
  <si>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</si>
  <si>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</si>
  <si>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</si>
  <si>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</si>
  <si>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</si>
  <si>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</si>
  <si>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</si>
  <si>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</si>
  <si>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</si>
  <si>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</si>
  <si>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</si>
  <si>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</si>
  <si>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</si>
  <si>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</si>
  <si>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</si>
  <si>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</si>
  <si>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</si>
  <si>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</si>
  <si>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</si>
  <si>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</si>
  <si>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</si>
  <si>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</si>
  <si>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</si>
  <si>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</si>
  <si>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</si>
  <si>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</si>
  <si>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</si>
  <si>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</si>
  <si>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</si>
  <si>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</si>
  <si>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</si>
  <si>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</si>
  <si>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</si>
  <si>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</si>
  <si>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</si>
  <si>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</si>
  <si>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</si>
  <si>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</si>
  <si>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</si>
  <si>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</si>
  <si>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</si>
  <si>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</si>
  <si>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</si>
  <si>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</si>
  <si>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</si>
  <si>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</si>
  <si>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</si>
  <si>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</si>
  <si>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</si>
  <si>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</si>
  <si>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</si>
  <si>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</si>
  <si>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</si>
  <si>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</si>
  <si>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</si>
  <si>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</si>
  <si>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</si>
  <si>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</si>
  <si>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</si>
  <si>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</si>
  <si>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</si>
  <si>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</si>
  <si>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</si>
  <si>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</si>
  <si>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</si>
  <si>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</si>
  <si>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</si>
  <si>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</si>
  <si>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</si>
  <si>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</si>
  <si>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</si>
  <si>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</si>
  <si>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</si>
  <si>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</si>
  <si>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</si>
  <si>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</si>
  <si>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</si>
  <si>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</si>
  <si>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</si>
  <si>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</si>
  <si>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</si>
  <si>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</si>
  <si>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</si>
  <si>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</si>
  <si>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</si>
  <si>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</si>
  <si>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</si>
  <si>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</si>
  <si>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</si>
  <si>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</si>
  <si>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</si>
  <si>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</si>
  <si>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</si>
  <si>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</si>
  <si>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</si>
  <si>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</si>
  <si>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</si>
  <si>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</si>
  <si>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</si>
  <si>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</si>
  <si>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</si>
  <si>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</si>
  <si>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</si>
  <si>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</si>
  <si>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</si>
  <si>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</si>
  <si>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</si>
  <si>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</si>
  <si>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</si>
  <si>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</si>
  <si>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</si>
  <si>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</si>
  <si>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</si>
  <si>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</si>
  <si>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</si>
  <si>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</si>
  <si>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</si>
  <si>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</si>
  <si>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</si>
  <si>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</si>
  <si>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</si>
  <si>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</si>
  <si>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</si>
  <si>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</si>
  <si>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</si>
  <si>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</si>
  <si>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</si>
  <si>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</si>
  <si>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</si>
  <si>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</si>
  <si>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</si>
  <si>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</si>
  <si>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</si>
  <si>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</si>
  <si>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</si>
  <si>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</si>
  <si>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</si>
  <si>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</si>
  <si>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</si>
  <si>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</si>
  <si>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</si>
  <si>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</si>
  <si>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</si>
  <si>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</si>
  <si>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</si>
  <si>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</si>
  <si>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</si>
  <si>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</si>
  <si>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</si>
  <si>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</si>
  <si>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</si>
  <si>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</si>
  <si>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</si>
  <si>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</si>
  <si>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</si>
  <si>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</si>
  <si>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</si>
  <si>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</si>
  <si>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</si>
  <si>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</si>
  <si>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</si>
  <si>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</si>
  <si>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</si>
  <si>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</si>
  <si>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</si>
  <si>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</si>
  <si>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</si>
  <si>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</si>
  <si>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</si>
  <si>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</si>
  <si>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</si>
  <si>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</si>
  <si>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</si>
  <si>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</si>
  <si>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</si>
  <si>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</si>
  <si>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</si>
  <si>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</si>
  <si>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</si>
  <si>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</si>
  <si>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</si>
  <si>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</si>
  <si>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</si>
  <si>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</si>
  <si>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</si>
  <si>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</si>
  <si>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</si>
  <si>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</si>
  <si>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</si>
  <si>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</si>
  <si>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</si>
  <si>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</si>
  <si>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</si>
  <si>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</si>
  <si>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</si>
  <si>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</si>
  <si>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</si>
  <si>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</si>
  <si>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</si>
  <si>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</si>
  <si>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</si>
  <si>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</si>
  <si>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</si>
  <si>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</si>
  <si>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</si>
  <si>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</si>
  <si>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</si>
  <si>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</si>
  <si>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</si>
  <si>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</si>
  <si>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</si>
  <si>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</si>
  <si>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</si>
  <si>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</si>
  <si>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</si>
  <si>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</si>
  <si>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</si>
  <si>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</si>
  <si>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</si>
  <si>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</si>
  <si>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</si>
  <si>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</si>
  <si>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</si>
  <si>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</si>
  <si>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</si>
  <si>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</si>
  <si>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</si>
  <si>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</si>
  <si>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</si>
  <si>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</si>
  <si>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</si>
  <si>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</si>
  <si>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</si>
  <si>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</si>
  <si>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</si>
  <si>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</si>
  <si>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</si>
  <si>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</si>
  <si>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</si>
  <si>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</si>
  <si>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</si>
  <si>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</si>
  <si>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</si>
  <si>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</si>
  <si>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</si>
  <si>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</si>
  <si>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</si>
  <si>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</si>
  <si>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</si>
  <si>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</si>
  <si>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</si>
  <si>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</si>
  <si>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</si>
  <si>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</si>
  <si>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</si>
  <si>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</si>
  <si>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</si>
  <si>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</si>
  <si>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</si>
  <si>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</si>
  <si>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</si>
  <si>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</si>
  <si>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</si>
  <si>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</si>
  <si>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</si>
  <si>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</si>
  <si>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</si>
  <si>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</si>
  <si>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</si>
  <si>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</si>
  <si>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</si>
  <si>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</si>
  <si>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</si>
  <si>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</si>
  <si>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</si>
  <si>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</si>
  <si>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</si>
  <si>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</si>
  <si>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</si>
  <si>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</si>
  <si>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</si>
  <si>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</si>
  <si>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</si>
  <si>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</si>
  <si>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</si>
  <si>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</si>
  <si>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</si>
  <si>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</si>
  <si>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</si>
  <si>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</si>
  <si>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</si>
  <si>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</si>
  <si>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</si>
  <si>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</si>
  <si>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</si>
  <si>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</si>
  <si>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</si>
  <si>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</si>
  <si>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</si>
  <si>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</si>
  <si>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</si>
  <si>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</si>
  <si>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</si>
  <si>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</si>
  <si>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</si>
  <si>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</si>
  <si>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</si>
  <si>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</si>
  <si>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</si>
  <si>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</si>
  <si>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</si>
  <si>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</si>
  <si>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</si>
  <si>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</si>
  <si>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</si>
  <si>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</si>
  <si>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</si>
  <si>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</si>
  <si>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</si>
  <si>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</si>
  <si>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</si>
  <si>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</si>
  <si>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</si>
  <si>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</si>
  <si>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</si>
  <si>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</si>
  <si>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</si>
  <si>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</si>
  <si>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</si>
  <si>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</si>
  <si>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</si>
  <si>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</si>
  <si>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</si>
  <si>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</si>
  <si>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</si>
  <si>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</si>
  <si>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</si>
  <si>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</si>
  <si>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</si>
  <si>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</si>
  <si>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</si>
  <si>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</si>
  <si>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</si>
  <si>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</si>
  <si>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</si>
  <si>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</si>
  <si>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</si>
  <si>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</si>
  <si>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</si>
  <si>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</si>
  <si>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</si>
  <si>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</si>
  <si>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</si>
  <si>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</si>
  <si>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</si>
  <si>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</si>
  <si>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</si>
  <si>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</si>
  <si>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</si>
  <si>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</si>
  <si>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</si>
  <si>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</si>
  <si>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</si>
  <si>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</si>
  <si>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</si>
  <si>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</si>
  <si>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</si>
  <si>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</si>
  <si>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</si>
  <si>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</si>
  <si>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</si>
  <si>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</si>
  <si>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</si>
  <si>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</si>
  <si>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</si>
  <si>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</si>
  <si>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</si>
  <si>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</si>
  <si>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</si>
  <si>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</si>
  <si>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</si>
  <si>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</si>
  <si>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</si>
  <si>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</si>
  <si>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</si>
  <si>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</si>
  <si>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</si>
  <si>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</si>
  <si>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</si>
  <si>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</si>
  <si>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</si>
  <si>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</si>
  <si>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</si>
  <si>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</si>
  <si>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</si>
  <si>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</si>
  <si>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</si>
  <si>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</si>
  <si>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</si>
  <si>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</si>
  <si>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</si>
  <si>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</si>
  <si>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</si>
  <si>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</si>
  <si>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</si>
  <si>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</si>
  <si>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</si>
  <si>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</si>
  <si>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</si>
  <si>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</si>
  <si>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</si>
  <si>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</si>
  <si>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</si>
  <si>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</si>
  <si>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</si>
  <si>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</si>
  <si>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</si>
  <si>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</si>
  <si>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</si>
  <si>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</si>
  <si>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</si>
  <si>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</si>
  <si>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</si>
  <si>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</si>
  <si>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</si>
  <si>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</si>
  <si>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</si>
  <si>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</si>
  <si>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</si>
  <si>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</si>
  <si>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</si>
  <si>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</si>
  <si>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</si>
  <si>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</si>
  <si>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</si>
  <si>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</si>
  <si>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</si>
  <si>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</si>
  <si>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</si>
  <si>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</si>
  <si>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</si>
  <si>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</si>
  <si>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</si>
  <si>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</si>
  <si>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</si>
  <si>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</si>
  <si>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</si>
  <si>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</si>
  <si>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</si>
  <si>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</si>
  <si>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</si>
  <si>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</si>
  <si>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</si>
  <si>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</si>
  <si>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</si>
  <si>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</si>
  <si>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</si>
  <si>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</si>
  <si>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</si>
  <si>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</si>
  <si>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</si>
  <si>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</si>
  <si>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</si>
  <si>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</si>
  <si>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</si>
  <si>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</si>
  <si>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</si>
  <si>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</si>
  <si>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</si>
  <si>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</si>
  <si>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</si>
  <si>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</si>
  <si>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</si>
  <si>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</si>
  <si>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</si>
  <si>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</si>
  <si>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</si>
  <si>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</si>
  <si>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</si>
  <si>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</si>
  <si>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</si>
  <si>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</si>
  <si>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</si>
  <si>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</si>
  <si>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</si>
  <si>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</si>
  <si>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</si>
  <si>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</si>
  <si>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</si>
  <si>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</si>
  <si>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</si>
  <si>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</si>
  <si>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</si>
  <si>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</si>
  <si>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</si>
  <si>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</si>
  <si>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</si>
  <si>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</si>
  <si>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</si>
  <si>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</si>
  <si>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</si>
  <si>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</si>
  <si>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</si>
  <si>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</si>
  <si>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</si>
  <si>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</si>
  <si>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</si>
  <si>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</si>
  <si>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</si>
  <si>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</si>
  <si>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</si>
  <si>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</si>
  <si>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</si>
  <si>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</si>
  <si>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</si>
  <si>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</si>
  <si>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</si>
  <si>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</si>
  <si>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</si>
  <si>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</si>
  <si>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</si>
  <si>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</si>
  <si>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</si>
  <si>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</si>
  <si>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</si>
  <si>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</si>
  <si>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</si>
  <si>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</si>
  <si>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</si>
  <si>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</si>
  <si>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</si>
  <si>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</si>
  <si>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</si>
  <si>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</si>
  <si>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</si>
  <si>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</si>
  <si>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</si>
  <si>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</si>
  <si>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</si>
  <si>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</si>
  <si>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</si>
  <si>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</si>
  <si>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</si>
  <si>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</si>
  <si>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</si>
  <si>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</si>
  <si>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</si>
  <si>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</si>
  <si>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</si>
  <si>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</si>
  <si>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</si>
  <si>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</si>
  <si>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</si>
  <si>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</si>
  <si>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</si>
  <si>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</si>
  <si>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</si>
  <si>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</si>
  <si>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</si>
  <si>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</si>
  <si>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</si>
  <si>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</si>
  <si>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</si>
  <si>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</si>
  <si>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</si>
  <si>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</si>
  <si>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</si>
  <si>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</si>
  <si>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</si>
  <si>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</si>
  <si>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</si>
  <si>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</si>
  <si>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</si>
  <si>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</si>
  <si>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</si>
  <si>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</si>
  <si>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</si>
  <si>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</si>
  <si>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</si>
  <si>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</si>
  <si>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</si>
  <si>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</si>
  <si>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</si>
  <si>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</si>
  <si>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</si>
  <si>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</si>
  <si>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</si>
  <si>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</si>
  <si>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</si>
  <si>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</si>
  <si>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</si>
  <si>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</si>
  <si>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</si>
  <si>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</si>
  <si>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</si>
  <si>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</si>
  <si>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</si>
  <si>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</si>
  <si>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</si>
  <si>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</si>
  <si>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</si>
  <si>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</si>
  <si>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</si>
  <si>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</si>
  <si>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</si>
  <si>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</si>
  <si>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</si>
  <si>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</si>
  <si>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</si>
  <si>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</si>
  <si>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</si>
  <si>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</si>
  <si>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</si>
  <si>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</si>
  <si>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</si>
  <si>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</si>
  <si>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</si>
  <si>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</si>
  <si>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</si>
  <si>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</si>
  <si>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</si>
  <si>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</si>
  <si>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</si>
  <si>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</si>
  <si>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</si>
  <si>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</si>
  <si>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</si>
  <si>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</si>
  <si>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</si>
  <si>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</si>
  <si>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</si>
  <si>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</si>
  <si>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</si>
  <si>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</si>
  <si>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</si>
  <si>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</si>
  <si>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</si>
  <si>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</si>
  <si>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</si>
  <si>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</si>
  <si>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</si>
  <si>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</si>
  <si>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</si>
  <si>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</si>
  <si>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</si>
  <si>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</si>
  <si>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</si>
  <si>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</si>
  <si>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</si>
  <si>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</si>
  <si>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</si>
  <si>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</si>
  <si>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</si>
  <si>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</si>
  <si>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</si>
  <si>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</si>
  <si>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</si>
  <si>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</si>
  <si>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</si>
  <si>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</si>
  <si>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</si>
  <si>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</si>
  <si>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</si>
  <si>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</si>
  <si>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</si>
  <si>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</si>
  <si>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</si>
  <si>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</si>
  <si>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</si>
  <si>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</si>
  <si>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</si>
  <si>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</si>
  <si>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</si>
  <si>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</si>
  <si>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</si>
  <si>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</si>
  <si>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</si>
  <si>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</si>
  <si>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</si>
  <si>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</si>
  <si>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</si>
  <si>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</si>
  <si>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</si>
  <si>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</si>
  <si>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</si>
  <si>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</si>
  <si>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</si>
  <si>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</si>
  <si>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</si>
  <si>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</si>
  <si>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</si>
  <si>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</si>
  <si>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</si>
  <si>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</si>
  <si>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</si>
  <si>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</si>
  <si>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</si>
  <si>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</si>
  <si>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</si>
  <si>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</si>
  <si>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</si>
  <si>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</si>
  <si>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</si>
  <si>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</si>
  <si>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</si>
  <si>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</si>
  <si>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</si>
  <si>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</si>
  <si>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</si>
  <si>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</si>
  <si>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</si>
  <si>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</si>
  <si>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</si>
  <si>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</si>
  <si>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</si>
  <si>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</si>
  <si>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</si>
  <si>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</si>
  <si>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</si>
  <si>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</si>
  <si>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</si>
  <si>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</si>
  <si>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</si>
  <si>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</si>
  <si>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</si>
  <si>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</si>
  <si>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</si>
  <si>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</si>
  <si>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</si>
  <si>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</si>
  <si>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</si>
  <si>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</si>
  <si>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</si>
  <si>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</si>
  <si>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</si>
  <si>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</si>
  <si>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</si>
  <si>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</si>
  <si>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</si>
  <si>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</si>
  <si>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</si>
  <si>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</si>
  <si>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</si>
  <si>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</si>
  <si>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</si>
  <si>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</si>
  <si>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</si>
  <si>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</si>
  <si>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</si>
  <si>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</si>
  <si>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</si>
  <si>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</si>
  <si>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</si>
  <si>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</si>
  <si>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</si>
  <si>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</si>
  <si>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</si>
  <si>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</si>
  <si>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</si>
  <si>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</si>
  <si>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</si>
  <si>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</si>
  <si>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</si>
  <si>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</si>
  <si>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</si>
  <si>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</si>
  <si>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</si>
  <si>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</si>
  <si>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</si>
  <si>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</si>
  <si>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</si>
  <si>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</si>
  <si>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</si>
  <si>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</si>
  <si>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</si>
  <si>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</si>
  <si>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</si>
  <si>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</si>
  <si>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</si>
  <si>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</si>
  <si>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</si>
  <si>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</si>
  <si>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</si>
  <si>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</si>
  <si>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</si>
  <si>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</si>
  <si>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</si>
  <si>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</si>
  <si>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</si>
  <si>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</si>
  <si>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</si>
  <si>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</si>
  <si>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</si>
  <si>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</si>
  <si>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</si>
  <si>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</si>
  <si>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</si>
  <si>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</si>
  <si>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</si>
  <si>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</si>
  <si>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</si>
  <si>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</si>
  <si>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</si>
  <si>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</si>
  <si>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</si>
  <si>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</si>
  <si>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</si>
  <si>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</si>
  <si>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</si>
  <si>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</si>
  <si>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</si>
  <si>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</si>
  <si>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</si>
  <si>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</si>
  <si>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</si>
  <si>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</si>
  <si>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</si>
  <si>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</si>
  <si>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</si>
  <si>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</si>
  <si>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</si>
  <si>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</si>
  <si>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</si>
  <si>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</si>
  <si>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</si>
  <si>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</si>
  <si>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</si>
  <si>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</si>
  <si>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</si>
  <si>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</si>
  <si>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</si>
  <si>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</si>
  <si>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</si>
  <si>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</si>
  <si>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</si>
  <si>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</si>
  <si>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</si>
  <si>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</si>
  <si>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</si>
  <si>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</si>
  <si>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</si>
  <si>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</si>
  <si>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</si>
  <si>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</si>
  <si>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</si>
  <si>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</si>
  <si>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</si>
  <si>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</si>
  <si>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</si>
  <si>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</si>
  <si>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</si>
  <si>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</si>
  <si>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</si>
  <si>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</si>
  <si>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</si>
  <si>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</si>
  <si>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</si>
  <si>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</si>
  <si>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</si>
  <si>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</si>
  <si>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</si>
  <si>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</si>
  <si>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</si>
  <si>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</si>
  <si>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</si>
  <si>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</si>
  <si>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</si>
  <si>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</si>
  <si>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</si>
  <si>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</si>
  <si>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</si>
  <si>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</si>
  <si>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</si>
  <si>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</si>
  <si>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</si>
  <si>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</si>
  <si>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</si>
  <si>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</si>
  <si>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</si>
  <si>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</si>
  <si>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</si>
  <si>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</si>
  <si>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</si>
  <si>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</si>
  <si>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</si>
  <si>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</si>
  <si>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</si>
  <si>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</si>
  <si>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</si>
  <si>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</si>
  <si>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</si>
  <si>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</si>
  <si>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</si>
  <si>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</si>
  <si>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</si>
  <si>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</si>
  <si>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</si>
  <si>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</si>
  <si>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</si>
  <si>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</si>
  <si>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</si>
  <si>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</si>
  <si>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</si>
  <si>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</si>
  <si>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</si>
  <si>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</si>
  <si>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</si>
  <si>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</si>
  <si>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</si>
  <si>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</si>
  <si>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</si>
  <si>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</si>
  <si>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</si>
  <si>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</si>
  <si>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</si>
  <si>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</si>
  <si>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</si>
  <si>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</si>
  <si>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</si>
  <si>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</si>
  <si>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</si>
  <si>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</si>
  <si>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</si>
  <si>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</si>
  <si>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</si>
  <si>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</si>
  <si>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</si>
  <si>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</si>
  <si>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</si>
  <si>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</si>
  <si>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</si>
  <si>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</si>
  <si>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</si>
  <si>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</si>
  <si>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</si>
  <si>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</si>
  <si>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</si>
  <si>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</si>
  <si>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</si>
  <si>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</si>
  <si>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</si>
  <si>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</si>
  <si>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</si>
  <si>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</si>
  <si>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</si>
  <si>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</si>
  <si>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</si>
  <si>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</si>
  <si>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</si>
  <si>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</si>
  <si>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</si>
  <si>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</si>
  <si>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</si>
  <si>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</si>
  <si>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</si>
  <si>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</si>
  <si>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</si>
  <si>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</si>
  <si>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</si>
  <si>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</si>
  <si>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</si>
  <si>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</si>
  <si>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</si>
  <si>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</si>
  <si>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</si>
  <si>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</si>
  <si>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</si>
  <si>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</si>
  <si>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</si>
  <si>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</si>
  <si>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</si>
  <si>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</si>
  <si>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</si>
  <si>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</si>
  <si>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</si>
  <si>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</si>
  <si>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</si>
  <si>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</si>
  <si>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</si>
  <si>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</si>
  <si>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</si>
  <si>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</si>
  <si>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</si>
  <si>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</si>
  <si>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</si>
  <si>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</si>
  <si>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</si>
  <si>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</si>
  <si>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</si>
  <si>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</si>
  <si>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</si>
  <si>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</si>
  <si>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</si>
  <si>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</si>
  <si>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</si>
  <si>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</si>
  <si>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</si>
  <si>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</si>
  <si>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</si>
  <si>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</si>
  <si>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</si>
  <si>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</si>
  <si>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</si>
  <si>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</si>
  <si>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</si>
  <si>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</si>
  <si>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</si>
  <si>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</si>
  <si>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</si>
  <si>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</si>
  <si>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</si>
  <si>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</si>
  <si>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</si>
  <si>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</si>
  <si>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</si>
  <si>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</si>
  <si>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</si>
  <si>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</si>
  <si>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</si>
  <si>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</si>
  <si>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</si>
  <si>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</si>
  <si>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</si>
  <si>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</si>
  <si>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</si>
  <si>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</si>
  <si>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</si>
  <si>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</si>
  <si>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</si>
  <si>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</si>
  <si>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</si>
  <si>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</si>
  <si>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</si>
  <si>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</si>
  <si>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</si>
  <si>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</si>
  <si>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</si>
  <si>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</si>
  <si>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</si>
  <si>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</si>
  <si>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</si>
  <si>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</si>
  <si>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</si>
  <si>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</si>
  <si>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</si>
  <si>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</si>
  <si>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</si>
  <si>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</si>
  <si>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</si>
  <si>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</si>
  <si>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</si>
  <si>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</si>
  <si>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</si>
  <si>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</si>
  <si>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</si>
  <si>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</si>
  <si>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</si>
  <si>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</si>
  <si>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</si>
  <si>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</si>
  <si>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</si>
  <si>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</si>
  <si>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</si>
  <si>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</si>
  <si>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</si>
  <si>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</si>
  <si>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</si>
  <si>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</si>
  <si>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</si>
  <si>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</si>
  <si>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</si>
  <si>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</si>
  <si>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</si>
  <si>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</si>
  <si>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</si>
  <si>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</si>
  <si>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</si>
  <si>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</si>
  <si>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</si>
  <si>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</si>
  <si>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</si>
  <si>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</si>
  <si>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</si>
  <si>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</si>
  <si>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</si>
  <si>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</si>
  <si>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</si>
  <si>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</si>
  <si>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</si>
  <si>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</si>
  <si>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</si>
  <si>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</si>
  <si>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</si>
  <si>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</si>
  <si>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</si>
  <si>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</si>
  <si>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</si>
  <si>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</si>
  <si>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</si>
  <si>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</si>
  <si>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</si>
  <si>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</si>
  <si>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</si>
  <si>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</si>
  <si>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</si>
  <si>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</si>
  <si>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</si>
  <si>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</si>
  <si>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</si>
  <si>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</si>
  <si>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</si>
  <si>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</si>
  <si>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</si>
  <si>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</si>
  <si>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</si>
  <si>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</si>
  <si>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</si>
  <si>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</si>
  <si>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</si>
  <si>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</si>
  <si>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</si>
  <si>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</si>
  <si>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</si>
  <si>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</si>
  <si>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</si>
  <si>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</si>
  <si>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</si>
  <si>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</si>
  <si>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</si>
  <si>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</si>
  <si>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</si>
  <si>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</si>
  <si>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</si>
  <si>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</si>
  <si>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</si>
  <si>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</si>
  <si>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</si>
  <si>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</si>
  <si>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</si>
  <si>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</si>
  <si>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</si>
  <si>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</si>
  <si>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</si>
  <si>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</si>
  <si>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</si>
  <si>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</si>
  <si>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</si>
  <si>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</si>
  <si>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</si>
  <si>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</si>
  <si>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</si>
  <si>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</si>
  <si>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</si>
  <si>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</si>
  <si>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</si>
  <si>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</si>
  <si>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</si>
  <si>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</si>
  <si>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</si>
  <si>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</si>
  <si>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</si>
  <si>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</si>
  <si>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</si>
  <si>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</si>
  <si>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</si>
  <si>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</si>
  <si>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</si>
  <si>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</si>
  <si>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</si>
  <si>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</si>
  <si>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</si>
  <si>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</si>
  <si>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</si>
  <si>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</si>
  <si>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</si>
  <si>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</si>
  <si>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</si>
  <si>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</si>
  <si>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</si>
  <si>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</si>
  <si>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</si>
  <si>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</si>
  <si>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</si>
  <si>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</si>
  <si>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</si>
  <si>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</si>
  <si>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</si>
  <si>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</si>
  <si>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</si>
  <si>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</si>
  <si>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</si>
  <si>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</si>
  <si>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</si>
  <si>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</si>
  <si>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</si>
  <si>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</si>
  <si>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</si>
  <si>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</si>
  <si>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</si>
  <si>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</si>
  <si>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</si>
  <si>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</si>
  <si>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</si>
  <si>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</si>
  <si>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</si>
  <si>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</si>
  <si>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</si>
  <si>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</si>
  <si>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</si>
  <si>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</si>
  <si>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</si>
  <si>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</si>
  <si>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</si>
  <si>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</si>
  <si>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</si>
  <si>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</si>
  <si>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</si>
  <si>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</si>
  <si>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</si>
  <si>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</si>
  <si>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</si>
  <si>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</si>
  <si>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</si>
  <si>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</si>
  <si>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</si>
  <si>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</si>
  <si>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</si>
  <si>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</si>
  <si>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</si>
  <si>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</si>
  <si>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</si>
  <si>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</si>
  <si>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</si>
  <si>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</si>
  <si>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</si>
  <si>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</si>
  <si>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</si>
  <si>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</si>
  <si>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</si>
  <si>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</si>
  <si>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</si>
  <si>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</si>
  <si>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</si>
  <si>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</si>
  <si>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</si>
  <si>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</si>
  <si>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</si>
  <si>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</si>
  <si>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</si>
  <si>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</si>
  <si>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</si>
  <si>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</si>
  <si>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</si>
  <si>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</si>
  <si>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</si>
  <si>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</si>
  <si>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</si>
  <si>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</si>
  <si>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</si>
  <si>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</si>
  <si>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</si>
  <si>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</si>
  <si>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</si>
  <si>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</si>
  <si>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</si>
  <si>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</si>
  <si>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</si>
  <si>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</si>
  <si>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</si>
  <si>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</si>
  <si>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</si>
  <si>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</si>
  <si>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</si>
  <si>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</si>
  <si>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</si>
  <si>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</si>
  <si>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</si>
  <si>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</si>
  <si>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</si>
  <si>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</si>
  <si>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</si>
  <si>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</si>
  <si>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</si>
  <si>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</si>
  <si>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</si>
  <si>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</si>
  <si>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</si>
  <si>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</si>
  <si>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</si>
  <si>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</si>
  <si>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</si>
  <si>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</si>
  <si>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</si>
  <si>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</si>
  <si>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</si>
  <si>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</si>
  <si>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</si>
  <si>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</si>
  <si>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</si>
  <si>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</si>
  <si>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</si>
  <si>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</si>
  <si>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</si>
  <si>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</si>
  <si>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</si>
  <si>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</si>
  <si>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</si>
  <si>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</si>
  <si>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</si>
  <si>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</si>
  <si>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</si>
  <si>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</si>
  <si>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</si>
  <si>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</si>
  <si>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</si>
  <si>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</si>
  <si>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</si>
  <si>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</si>
  <si>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</si>
  <si>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</si>
  <si>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</si>
  <si>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</si>
  <si>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</si>
  <si>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</si>
  <si>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</si>
  <si>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</si>
  <si>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</si>
  <si>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</si>
  <si>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</si>
  <si>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</si>
  <si>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</si>
  <si>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</si>
  <si>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</si>
  <si>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</si>
  <si>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</si>
  <si>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</si>
  <si>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</si>
  <si>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</si>
  <si>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</si>
  <si>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</si>
  <si>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</si>
  <si>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</si>
  <si>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</si>
  <si>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</si>
  <si>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</si>
  <si>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</si>
  <si>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</si>
  <si>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</si>
  <si>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</si>
  <si>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</si>
  <si>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</si>
  <si>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</si>
  <si>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</si>
  <si>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</si>
  <si>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</si>
  <si>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</si>
  <si>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</si>
  <si>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</si>
  <si>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</si>
  <si>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</si>
  <si>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</si>
  <si>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</si>
  <si>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</si>
  <si>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</si>
  <si>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</si>
  <si>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</si>
  <si>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</si>
  <si>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</si>
  <si>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</si>
  <si>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</si>
  <si>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</si>
  <si>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</si>
  <si>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</si>
  <si>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</si>
  <si>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</si>
  <si>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</si>
  <si>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</si>
  <si>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</si>
  <si>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</si>
  <si>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</si>
  <si>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</si>
  <si>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</si>
  <si>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</si>
  <si>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</si>
  <si>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</si>
  <si>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</si>
  <si>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</si>
  <si>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</si>
  <si>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</si>
  <si>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</si>
  <si>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</si>
  <si>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</si>
  <si>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</si>
  <si>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</si>
  <si>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</si>
  <si>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</si>
  <si>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</si>
  <si>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</si>
  <si>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</si>
  <si>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</si>
  <si>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</si>
  <si>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</si>
  <si>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</si>
  <si>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</si>
  <si>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</si>
  <si>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</si>
  <si>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</si>
  <si>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</si>
  <si>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</si>
  <si>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</si>
  <si>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</si>
  <si>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</si>
  <si>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</si>
  <si>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</si>
  <si>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</si>
  <si>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</si>
  <si>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</si>
  <si>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</si>
  <si>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</si>
  <si>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</si>
  <si>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</si>
  <si>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</si>
  <si>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</si>
  <si>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</si>
  <si>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</si>
  <si>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</si>
  <si>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</si>
  <si>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</si>
  <si>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</si>
  <si>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</si>
  <si>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</si>
  <si>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</si>
  <si>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</si>
  <si>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</si>
  <si>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</si>
  <si>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</si>
  <si>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</si>
  <si>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</si>
  <si>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</si>
  <si>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</si>
  <si>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</si>
  <si>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</si>
  <si>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</si>
  <si>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</si>
  <si>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</si>
  <si>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</si>
  <si>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</si>
  <si>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</si>
  <si>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</si>
  <si>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</si>
  <si>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</si>
  <si>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</si>
  <si>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</si>
  <si>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</si>
  <si>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</si>
  <si>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</si>
  <si>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</si>
  <si>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</si>
  <si>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</si>
  <si>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</si>
  <si>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</si>
  <si>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</si>
  <si>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</si>
  <si>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</si>
  <si>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</si>
  <si>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</si>
  <si>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</si>
  <si>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</si>
  <si>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</si>
  <si>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</si>
  <si>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</si>
  <si>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</si>
  <si>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</si>
  <si>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</si>
  <si>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</si>
  <si>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</si>
  <si>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</si>
  <si>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</si>
  <si>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</si>
  <si>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</si>
  <si>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</si>
  <si>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</si>
  <si>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</si>
  <si>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</si>
  <si>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</si>
  <si>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</si>
  <si>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</si>
  <si>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</si>
  <si>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</si>
  <si>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</si>
  <si>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</si>
  <si>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</si>
  <si>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</si>
  <si>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</si>
  <si>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</si>
  <si>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</si>
  <si>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</si>
  <si>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</si>
  <si>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</si>
  <si>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</si>
  <si>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</si>
  <si>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</si>
  <si>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</si>
  <si>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</si>
  <si>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</si>
  <si>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</si>
  <si>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</si>
  <si>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</si>
  <si>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</si>
  <si>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</si>
  <si>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</si>
  <si>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</si>
  <si>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</si>
  <si>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</si>
  <si>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</si>
  <si>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</si>
  <si>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</si>
  <si>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</si>
  <si>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</si>
  <si>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</si>
  <si>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</si>
  <si>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</si>
  <si>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</si>
  <si>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</si>
  <si>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</si>
  <si>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</si>
  <si>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</si>
  <si>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</si>
  <si>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</si>
  <si>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</si>
  <si>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</si>
  <si>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</si>
  <si>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</si>
  <si>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</si>
  <si>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</si>
  <si>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</si>
  <si>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</si>
  <si>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</si>
  <si>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</si>
  <si>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</si>
  <si>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</si>
  <si>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</si>
  <si>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</si>
  <si>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</si>
  <si>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</si>
  <si>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</si>
  <si>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</si>
  <si>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</si>
  <si>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</si>
  <si>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</si>
  <si>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</si>
  <si>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</si>
  <si>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</si>
  <si>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</si>
  <si>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</si>
  <si>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</si>
  <si>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</si>
  <si>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</si>
  <si>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</si>
  <si>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</si>
  <si>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</si>
  <si>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</si>
  <si>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</si>
  <si>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</si>
  <si>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</si>
  <si>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</si>
  <si>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</si>
  <si>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</si>
  <si>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</si>
  <si>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</si>
  <si>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</si>
  <si>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</si>
  <si>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</si>
  <si>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</si>
  <si>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</si>
  <si>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</si>
  <si>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</si>
  <si>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</si>
  <si>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</si>
  <si>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</si>
  <si>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</si>
  <si>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</si>
  <si>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</si>
  <si>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</si>
  <si>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</si>
  <si>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</si>
  <si>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</si>
  <si>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</si>
  <si>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</si>
  <si>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</si>
  <si>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</si>
  <si>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</si>
  <si>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</si>
  <si>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</si>
  <si>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</si>
  <si>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</si>
  <si>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</si>
  <si>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</si>
  <si>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</si>
  <si>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</si>
  <si>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</si>
  <si>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</si>
  <si>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</si>
  <si>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</si>
  <si>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</si>
  <si>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</si>
  <si>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</si>
  <si>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</si>
  <si>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</si>
  <si>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</si>
  <si>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</si>
  <si>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</si>
  <si>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</si>
  <si>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</si>
  <si>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</si>
  <si>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</si>
  <si>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</si>
  <si>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</si>
  <si>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</si>
  <si>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</si>
  <si>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</si>
  <si>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</si>
  <si>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</si>
  <si>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</si>
  <si>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</si>
  <si>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</si>
  <si>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</si>
  <si>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</si>
  <si>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</si>
  <si>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</si>
  <si>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</si>
  <si>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</si>
  <si>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</si>
  <si>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</si>
  <si>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</si>
  <si>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</si>
  <si>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</si>
  <si>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</si>
  <si>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</si>
  <si>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</si>
  <si>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</si>
  <si>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</si>
  <si>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</si>
  <si>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</si>
  <si>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</si>
  <si>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</si>
  <si>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</si>
  <si>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</si>
  <si>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</si>
  <si>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</si>
  <si>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</si>
  <si>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</si>
  <si>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</si>
  <si>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</si>
  <si>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</si>
  <si>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</si>
  <si>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</si>
  <si>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</si>
  <si>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</si>
  <si>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</si>
  <si>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</si>
  <si>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</si>
  <si>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</si>
  <si>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</si>
  <si>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</si>
  <si>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</si>
  <si>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</si>
  <si>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</si>
  <si>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</si>
  <si>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</si>
  <si>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</si>
  <si>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</si>
  <si>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</si>
  <si>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</si>
  <si>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</si>
  <si>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</si>
  <si>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</si>
  <si>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</si>
  <si>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</si>
  <si>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</si>
  <si>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</si>
  <si>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</si>
  <si>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</si>
  <si>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</si>
  <si>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</si>
  <si>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</si>
  <si>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</si>
  <si>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</si>
  <si>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</si>
  <si>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</si>
  <si>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</si>
  <si>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</si>
  <si>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</si>
  <si>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</si>
  <si>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</si>
  <si>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</si>
  <si>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</si>
  <si>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</si>
  <si>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</si>
  <si>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</si>
  <si>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</si>
  <si>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</si>
  <si>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</si>
  <si>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</si>
  <si>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</si>
  <si>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</si>
  <si>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</si>
  <si>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</si>
  <si>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</si>
  <si>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</si>
  <si>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</si>
  <si>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</si>
  <si>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</si>
  <si>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</si>
  <si>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</si>
  <si>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</si>
  <si>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</si>
  <si>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</si>
  <si>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</si>
  <si>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</si>
  <si>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</si>
  <si>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</si>
  <si>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</si>
  <si>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</si>
  <si>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</si>
  <si>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</si>
  <si>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</si>
  <si>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</si>
  <si>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</si>
  <si>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</si>
  <si>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</si>
  <si>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</si>
  <si>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</si>
  <si>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</si>
  <si>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</si>
  <si>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</si>
  <si>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</si>
  <si>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</si>
  <si>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</si>
  <si>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</si>
  <si>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</si>
  <si>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</si>
  <si>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</si>
  <si>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</si>
  <si>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</si>
  <si>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</si>
  <si>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</si>
  <si>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</si>
  <si>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</si>
  <si>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</si>
  <si>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</si>
  <si>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</si>
  <si>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</si>
  <si>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</si>
  <si>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</si>
  <si>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</si>
  <si>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</si>
  <si>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</si>
  <si>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</si>
  <si>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</si>
  <si>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</si>
  <si>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</si>
  <si>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</si>
  <si>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</si>
  <si>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</si>
  <si>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</si>
  <si>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</si>
  <si>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</si>
  <si>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</si>
  <si>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</si>
  <si>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</si>
  <si>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</si>
  <si>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</si>
  <si>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</si>
  <si>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</si>
  <si>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</si>
  <si>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</si>
  <si>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</si>
  <si>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</si>
  <si>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</si>
  <si>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</si>
  <si>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</si>
  <si>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</si>
  <si>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</si>
  <si>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</si>
  <si>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</si>
  <si>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</si>
  <si>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</si>
  <si>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</si>
  <si>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</si>
  <si>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</si>
  <si>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</si>
  <si>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</si>
  <si>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</si>
  <si>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</si>
  <si>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</si>
  <si>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</si>
  <si>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</si>
  <si>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</si>
  <si>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</si>
  <si>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</si>
  <si>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</si>
  <si>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</si>
  <si>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</si>
  <si>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</si>
  <si>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</si>
  <si>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</si>
  <si>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</si>
  <si>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</si>
  <si>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</si>
  <si>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</si>
  <si>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</si>
  <si>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</si>
  <si>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</si>
  <si>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</si>
  <si>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</si>
  <si>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</si>
  <si>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</si>
  <si>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</si>
  <si>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</si>
  <si>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</si>
  <si>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</si>
  <si>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</si>
  <si>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</si>
  <si>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</si>
  <si>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</si>
  <si>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</si>
  <si>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</si>
  <si>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</si>
  <si>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</si>
  <si>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</si>
  <si>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</si>
  <si>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</si>
  <si>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</si>
  <si>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</si>
  <si>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</si>
  <si>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</si>
  <si>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</si>
  <si>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</si>
  <si>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</si>
  <si>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</si>
  <si>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</si>
  <si>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</si>
  <si>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</si>
  <si>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</si>
  <si>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</si>
  <si>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</si>
  <si>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</si>
  <si>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</si>
  <si>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</si>
  <si>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</si>
  <si>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</si>
  <si>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</si>
  <si>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</si>
  <si>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</si>
  <si>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</si>
  <si>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</si>
  <si>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</si>
  <si>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</si>
  <si>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</si>
  <si>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</si>
  <si>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</si>
  <si>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</si>
  <si>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</si>
  <si>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</si>
  <si>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</si>
  <si>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</si>
  <si>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</si>
  <si>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</si>
  <si>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</si>
  <si>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</si>
  <si>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</si>
  <si>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</si>
  <si>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</si>
  <si>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</si>
  <si>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</si>
  <si>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</si>
  <si>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</si>
  <si>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</si>
  <si>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</si>
  <si>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</si>
  <si>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</si>
  <si>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</si>
  <si>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</si>
  <si>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</si>
  <si>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</si>
  <si>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</si>
  <si>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</si>
  <si>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</si>
  <si>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</si>
  <si>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</si>
  <si>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</si>
  <si>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</si>
  <si>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</si>
  <si>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</si>
  <si>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</si>
  <si>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</si>
  <si>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</si>
  <si>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</si>
  <si>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</si>
  <si>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</si>
  <si>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</si>
  <si>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</si>
  <si>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</si>
  <si>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</si>
  <si>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</si>
  <si>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</si>
  <si>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</si>
  <si>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</si>
  <si>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</si>
  <si>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</si>
  <si>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</si>
  <si>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</si>
  <si>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</si>
  <si>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</si>
  <si>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</si>
  <si>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</si>
  <si>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</si>
  <si>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</si>
  <si>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</si>
  <si>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</si>
  <si>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</si>
  <si>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</si>
  <si>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</si>
  <si>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</si>
  <si>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</si>
  <si>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</si>
  <si>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</si>
  <si>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</si>
  <si>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</si>
  <si>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</si>
  <si>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</si>
  <si>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</si>
  <si>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</si>
  <si>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</si>
  <si>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</si>
  <si>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</si>
  <si>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</si>
  <si>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</si>
  <si>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</si>
  <si>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</si>
  <si>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</si>
  <si>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</si>
  <si>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</si>
  <si>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</si>
  <si>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</si>
  <si>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</si>
  <si>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</si>
  <si>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</si>
  <si>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</si>
  <si>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</si>
  <si>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</si>
  <si>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</si>
  <si>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</si>
  <si>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</si>
  <si>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</si>
  <si>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</si>
  <si>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</si>
  <si>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</si>
  <si>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</si>
  <si>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</si>
  <si>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</si>
  <si>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</si>
  <si>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</si>
  <si>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</si>
  <si>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</si>
  <si>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</si>
  <si>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</si>
  <si>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</si>
  <si>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</si>
  <si>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</si>
  <si>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</si>
  <si>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</si>
  <si>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</si>
  <si>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</si>
  <si>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</si>
  <si>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</si>
  <si>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</si>
  <si>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</si>
  <si>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</si>
  <si>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</si>
  <si>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</si>
  <si>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</si>
  <si>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</si>
  <si>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</si>
  <si>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</si>
  <si>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</si>
  <si>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</si>
  <si>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</si>
  <si>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</si>
  <si>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</si>
  <si>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</si>
  <si>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</si>
  <si>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</si>
  <si>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</si>
  <si>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</si>
  <si>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</si>
  <si>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</si>
  <si>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</si>
  <si>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</si>
  <si>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</si>
  <si>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</si>
  <si>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</si>
  <si>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</si>
  <si>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</si>
  <si>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</si>
  <si>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</si>
  <si>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</si>
  <si>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</si>
  <si>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</si>
  <si>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</si>
  <si>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</si>
  <si>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</si>
  <si>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</si>
  <si>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</si>
  <si>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</si>
  <si>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</si>
  <si>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</si>
  <si>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</si>
  <si>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</si>
  <si>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</si>
  <si>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</si>
  <si>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</si>
  <si>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</si>
  <si>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</si>
  <si>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</si>
  <si>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</si>
  <si>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</si>
  <si>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</si>
  <si>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</si>
  <si>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</si>
  <si>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</si>
  <si>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</si>
  <si>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</si>
  <si>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</si>
  <si>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</si>
  <si>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</si>
  <si>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</si>
  <si>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</si>
  <si>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</si>
  <si>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</si>
  <si>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</si>
  <si>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</si>
  <si>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</si>
  <si>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</si>
  <si>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</si>
  <si>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</si>
  <si>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</si>
  <si>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</si>
  <si>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</si>
  <si>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</si>
  <si>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</si>
  <si>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</si>
  <si>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</si>
  <si>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</si>
  <si>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</si>
  <si>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</si>
  <si>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</si>
  <si>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</si>
  <si>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</si>
  <si>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</si>
  <si>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</si>
  <si>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</si>
  <si>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</si>
  <si>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</si>
  <si>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</si>
  <si>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</si>
  <si>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</si>
  <si>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</si>
  <si>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</si>
  <si>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</si>
  <si>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</si>
  <si>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</si>
  <si>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</si>
  <si>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</si>
  <si>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</si>
  <si>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</si>
  <si>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</si>
  <si>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</si>
  <si>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</si>
  <si>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</si>
  <si>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</si>
  <si>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</si>
  <si>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</si>
  <si>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</si>
  <si>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</si>
  <si>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</si>
  <si>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</si>
  <si>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</si>
  <si>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</si>
  <si>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</si>
  <si>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</si>
  <si>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</si>
  <si>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</si>
  <si>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</si>
  <si>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</si>
  <si>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</si>
  <si>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</si>
  <si>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</si>
  <si>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</si>
  <si>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</si>
  <si>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</si>
  <si>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</si>
  <si>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</si>
  <si>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</si>
  <si>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</si>
  <si>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</si>
  <si>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</si>
  <si>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</si>
  <si>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</si>
  <si>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</si>
  <si>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</si>
  <si>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</si>
  <si>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</si>
  <si>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</si>
  <si>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</si>
  <si>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</si>
  <si>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</si>
  <si>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</si>
  <si>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</si>
  <si>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</si>
  <si>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</si>
  <si>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</si>
  <si>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</si>
  <si>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</si>
  <si>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</si>
  <si>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</si>
  <si>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</si>
  <si>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</si>
  <si>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</si>
  <si>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</si>
  <si>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</si>
  <si>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</si>
  <si>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</si>
  <si>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</si>
  <si>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</si>
  <si>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</si>
  <si>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</si>
  <si>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</si>
  <si>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</si>
  <si>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</si>
  <si>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</si>
  <si>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</si>
  <si>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</si>
  <si>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</si>
  <si>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</si>
  <si>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</si>
  <si>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</si>
  <si>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</si>
  <si>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</si>
  <si>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</si>
  <si>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</si>
  <si>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</si>
  <si>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</si>
  <si>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</si>
  <si>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</si>
  <si>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</si>
  <si>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</si>
  <si>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</si>
  <si>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</si>
  <si>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</si>
  <si>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</si>
  <si>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</si>
  <si>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</si>
  <si>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</si>
  <si>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</si>
  <si>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</si>
  <si>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</si>
  <si>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</si>
  <si>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</si>
  <si>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</si>
  <si>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</si>
  <si>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</si>
  <si>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</si>
  <si>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</si>
  <si>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</si>
  <si>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</si>
  <si>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</si>
  <si>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</si>
  <si>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</si>
  <si>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</si>
  <si>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</si>
  <si>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</si>
  <si>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</si>
  <si>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</si>
  <si>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</si>
  <si>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</si>
  <si>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</si>
  <si>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</si>
  <si>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</si>
  <si>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</si>
  <si>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</si>
  <si>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</si>
  <si>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</si>
  <si>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</si>
  <si>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</si>
  <si>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</si>
  <si>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</si>
  <si>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</si>
  <si>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</si>
  <si>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</si>
  <si>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</si>
  <si>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</si>
  <si>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</si>
  <si>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</si>
  <si>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</si>
  <si>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</si>
  <si>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</si>
  <si>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</si>
  <si>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</si>
  <si>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</si>
  <si>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</si>
  <si>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</si>
  <si>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</si>
  <si>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</si>
  <si>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</si>
  <si>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</si>
  <si>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</si>
  <si>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</si>
  <si>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</si>
  <si>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</si>
  <si>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</si>
  <si>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</si>
  <si>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</si>
  <si>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</si>
  <si>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</si>
  <si>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</si>
  <si>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</si>
  <si>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</si>
  <si>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</si>
  <si>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</si>
  <si>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</si>
  <si>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</si>
  <si>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</si>
  <si>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</si>
  <si>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</si>
  <si>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</si>
  <si>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</si>
  <si>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</si>
  <si>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</si>
  <si>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</si>
  <si>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</si>
  <si>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</si>
  <si>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</si>
  <si>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</si>
  <si>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</si>
  <si>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</si>
  <si>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</si>
  <si>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</si>
  <si>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</si>
  <si>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</si>
  <si>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</si>
  <si>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</si>
  <si>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</si>
  <si>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</si>
  <si>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</si>
  <si>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</si>
  <si>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</si>
  <si>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</si>
  <si>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</si>
  <si>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</si>
  <si>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</si>
  <si>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</si>
  <si>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</si>
  <si>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</si>
  <si>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</si>
  <si>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</si>
  <si>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</si>
  <si>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</si>
  <si>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</si>
  <si>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</si>
  <si>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</si>
  <si>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</si>
  <si>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</si>
  <si>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</si>
  <si>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</si>
  <si>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</si>
  <si>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</si>
  <si>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</si>
  <si>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</si>
  <si>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</si>
  <si>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</si>
  <si>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</si>
  <si>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</si>
  <si>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</si>
  <si>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</si>
  <si>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</si>
  <si>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</si>
  <si>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</si>
  <si>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</si>
  <si>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</si>
  <si>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</si>
  <si>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</si>
  <si>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</si>
  <si>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</si>
  <si>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</si>
  <si>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</si>
  <si>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</si>
  <si>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</si>
  <si>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</si>
  <si>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</si>
  <si>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</si>
  <si>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</si>
  <si>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</si>
  <si>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</si>
  <si>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</si>
  <si>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</si>
  <si>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</si>
  <si>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</si>
  <si>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</si>
  <si>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</si>
  <si>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</si>
  <si>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</si>
  <si>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</si>
  <si>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</si>
  <si>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</si>
  <si>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</si>
  <si>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</si>
  <si>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</si>
  <si>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</si>
  <si>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</si>
  <si>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</si>
  <si>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</si>
  <si>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</si>
  <si>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</si>
  <si>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</si>
  <si>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</si>
  <si>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</si>
  <si>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</si>
  <si>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</si>
  <si>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</si>
  <si>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</si>
  <si>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</si>
  <si>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</si>
  <si>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</si>
  <si>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</si>
  <si>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</si>
  <si>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</si>
  <si>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</si>
  <si>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</si>
  <si>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</si>
  <si>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</si>
  <si>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</si>
  <si>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</si>
  <si>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</si>
  <si>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</si>
  <si>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</si>
  <si>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</si>
  <si>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</si>
  <si>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</si>
  <si>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</si>
  <si>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</si>
  <si>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</si>
  <si>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</si>
  <si>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</si>
  <si>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</si>
  <si>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</si>
  <si>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</si>
  <si>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</si>
  <si>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</si>
  <si>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</si>
  <si>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</si>
  <si>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</si>
  <si>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</si>
  <si>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</si>
  <si>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</si>
  <si>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</si>
  <si>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</si>
  <si>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</si>
  <si>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</si>
  <si>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</si>
  <si>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</si>
  <si>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</si>
  <si>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</si>
  <si>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</si>
  <si>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</si>
  <si>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</si>
  <si>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</si>
  <si>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</si>
  <si>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</si>
  <si>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</si>
  <si>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</si>
  <si>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</si>
  <si>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</si>
  <si>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</si>
  <si>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</si>
  <si>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</si>
  <si>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</si>
  <si>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</si>
  <si>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</si>
  <si>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</si>
  <si>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</si>
  <si>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</si>
  <si>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</si>
  <si>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</si>
  <si>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</si>
  <si>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</si>
  <si>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</si>
  <si>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</si>
  <si>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</si>
  <si>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</si>
  <si>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</si>
  <si>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</si>
  <si>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</si>
  <si>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</si>
  <si>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</si>
  <si>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</si>
  <si>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</si>
  <si>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</si>
  <si>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</si>
  <si>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</si>
  <si>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</si>
  <si>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</si>
  <si>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</si>
  <si>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</si>
  <si>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</si>
  <si>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</si>
  <si>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</si>
  <si>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</si>
  <si>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</si>
  <si>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</si>
  <si>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</si>
  <si>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</si>
  <si>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</si>
  <si>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</si>
  <si>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</si>
  <si>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</si>
  <si>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</si>
  <si>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</si>
  <si>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</si>
  <si>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</si>
  <si>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</si>
  <si>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</si>
  <si>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</si>
  <si>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</si>
  <si>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</si>
  <si>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</si>
  <si>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</si>
  <si>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</si>
  <si>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</si>
  <si>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</si>
  <si>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</si>
  <si>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</si>
  <si>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</si>
  <si>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</si>
  <si>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</si>
  <si>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</si>
  <si>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</si>
  <si>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</si>
  <si>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</si>
  <si>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</si>
  <si>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</si>
  <si>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</si>
  <si>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</si>
  <si>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</si>
  <si>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</si>
  <si>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</si>
  <si>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</si>
  <si>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</si>
  <si>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</si>
  <si>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</si>
  <si>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</si>
  <si>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</si>
  <si>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</si>
  <si>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</si>
  <si>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</si>
  <si>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</si>
  <si>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</si>
  <si>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</si>
  <si>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</si>
  <si>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</si>
  <si>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</si>
  <si>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</si>
  <si>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</si>
  <si>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</si>
  <si>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</si>
  <si>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</si>
  <si>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</si>
  <si>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</si>
  <si>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</si>
  <si>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</si>
  <si>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</si>
  <si>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</si>
  <si>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</si>
  <si>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</si>
  <si>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</si>
  <si>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</si>
  <si>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</si>
  <si>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</si>
  <si>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</si>
  <si>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</si>
  <si>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</si>
  <si>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</si>
  <si>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</si>
  <si>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</si>
  <si>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</si>
  <si>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</si>
  <si>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</si>
  <si>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</si>
  <si>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</si>
  <si>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</si>
  <si>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</si>
  <si>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</si>
  <si>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</si>
  <si>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</si>
  <si>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</si>
  <si>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</si>
  <si>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</si>
  <si>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</si>
  <si>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</si>
  <si>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</si>
  <si>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</si>
  <si>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</si>
  <si>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</si>
  <si>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</si>
  <si>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</si>
  <si>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</si>
  <si>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</si>
  <si>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</si>
  <si>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</si>
  <si>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</si>
  <si>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</si>
  <si>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</si>
  <si>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</si>
  <si>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</si>
  <si>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</si>
  <si>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</si>
  <si>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</si>
  <si>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</si>
  <si>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</si>
  <si>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</si>
  <si>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</si>
  <si>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</si>
  <si>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</si>
  <si>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</si>
  <si>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</si>
  <si>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</si>
  <si>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</si>
  <si>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</si>
  <si>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</si>
  <si>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</si>
  <si>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</si>
  <si>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</si>
  <si>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</si>
  <si>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</si>
  <si>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</si>
  <si>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</si>
  <si>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</si>
  <si>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</si>
  <si>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</si>
  <si>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</si>
  <si>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</si>
  <si>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</si>
  <si>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</si>
  <si>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</si>
  <si>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</si>
  <si>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</si>
  <si>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</si>
  <si>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</si>
  <si>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</si>
  <si>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</si>
  <si>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</si>
  <si>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</si>
  <si>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</si>
  <si>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</si>
  <si>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</si>
  <si>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</si>
  <si>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</si>
  <si>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</si>
  <si>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</si>
  <si>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</si>
  <si>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</si>
  <si>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</si>
  <si>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</si>
  <si>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</si>
  <si>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</si>
  <si>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</si>
  <si>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</si>
  <si>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</si>
  <si>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</si>
  <si>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</si>
  <si>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</si>
  <si>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</si>
  <si>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</si>
  <si>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</si>
  <si>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</si>
  <si>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</si>
  <si>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</si>
  <si>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</si>
  <si>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</si>
  <si>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</si>
  <si>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</si>
  <si>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</si>
  <si>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</si>
  <si>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</si>
  <si>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</si>
  <si>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</si>
  <si>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</si>
  <si>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</si>
  <si>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</si>
  <si>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</si>
  <si>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</si>
  <si>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</si>
  <si>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</si>
  <si>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</si>
  <si>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</si>
  <si>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</si>
  <si>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</si>
  <si>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</si>
  <si>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</si>
  <si>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</si>
  <si>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</si>
  <si>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</si>
  <si>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</si>
  <si>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</si>
  <si>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</si>
  <si>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</si>
  <si>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</si>
  <si>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</si>
  <si>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</si>
  <si>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</si>
  <si>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</si>
  <si>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</si>
  <si>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</si>
  <si>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</si>
  <si>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</si>
  <si>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</si>
  <si>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</si>
  <si>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</si>
  <si>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</si>
  <si>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</si>
  <si>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</si>
  <si>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</si>
  <si>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</si>
  <si>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</si>
  <si>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</si>
  <si>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</si>
  <si>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</si>
  <si>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</si>
  <si>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</si>
  <si>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</si>
  <si>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</si>
  <si>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</si>
  <si>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</si>
  <si>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</si>
  <si>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</si>
  <si>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</si>
  <si>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</si>
  <si>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</si>
  <si>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</si>
  <si>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</si>
  <si>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</si>
  <si>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</si>
  <si>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</si>
  <si>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</si>
  <si>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</si>
  <si>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</si>
  <si>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</si>
  <si>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</si>
  <si>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</si>
  <si>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</si>
  <si>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</si>
  <si>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</si>
  <si>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</si>
  <si>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</si>
  <si>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</si>
  <si>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</si>
  <si>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</si>
  <si>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</si>
  <si>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</si>
  <si>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</si>
  <si>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</si>
  <si>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</si>
  <si>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</si>
  <si>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</si>
  <si>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</si>
  <si>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</si>
  <si>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</si>
  <si>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</si>
  <si>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</si>
  <si>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</si>
  <si>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</si>
  <si>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</si>
  <si>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</si>
  <si>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</si>
  <si>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</si>
  <si>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</si>
  <si>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</si>
  <si>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</si>
  <si>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</si>
  <si>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</si>
  <si>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</si>
  <si>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</si>
  <si>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</si>
  <si>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</si>
  <si>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</si>
  <si>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</si>
  <si>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</si>
  <si>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</si>
  <si>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</si>
  <si>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</si>
  <si>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</si>
  <si>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</si>
  <si>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</si>
  <si>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</si>
  <si>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</si>
  <si>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</si>
  <si>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</si>
  <si>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</si>
  <si>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</si>
  <si>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</si>
  <si>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</si>
  <si>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</si>
  <si>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</si>
  <si>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</si>
  <si>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</si>
  <si>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</si>
  <si>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</si>
  <si>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</si>
  <si>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</si>
  <si>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</si>
  <si>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</si>
  <si>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</si>
  <si>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</si>
  <si>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</si>
  <si>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</si>
  <si>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</si>
  <si>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</si>
  <si>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</si>
  <si>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</si>
  <si>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</si>
  <si>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</si>
  <si>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</si>
  <si>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</si>
  <si>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</si>
  <si>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</si>
  <si>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</si>
  <si>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</si>
  <si>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</si>
  <si>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</si>
  <si>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</si>
  <si>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</si>
  <si>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</si>
  <si>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</si>
  <si>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</si>
  <si>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</si>
  <si>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</si>
  <si>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</si>
  <si>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</si>
  <si>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</si>
  <si>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</si>
  <si>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</si>
  <si>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</si>
  <si>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</si>
  <si>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</si>
  <si>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</si>
  <si>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</si>
  <si>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</si>
  <si>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</si>
  <si>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</si>
  <si>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</si>
  <si>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</si>
  <si>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</si>
  <si>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</si>
  <si>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</si>
  <si>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</si>
  <si>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</si>
  <si>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</si>
  <si>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</si>
  <si>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</si>
  <si>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</si>
  <si>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</si>
  <si>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</si>
  <si>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</si>
  <si>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</si>
  <si>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</si>
  <si>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</si>
  <si>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</si>
  <si>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</si>
  <si>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</si>
  <si>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</si>
  <si>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</si>
  <si>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</si>
  <si>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</si>
  <si>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</si>
  <si>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</si>
  <si>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</si>
  <si>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</si>
  <si>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</si>
  <si>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</si>
  <si>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</si>
  <si>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</si>
  <si>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</si>
  <si>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</si>
  <si>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</si>
  <si>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</si>
  <si>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</si>
  <si>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</si>
  <si>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</si>
  <si>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</si>
  <si>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</si>
  <si>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</si>
  <si>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</si>
  <si>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</si>
  <si>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</si>
  <si>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</si>
  <si>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</si>
  <si>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</si>
  <si>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</si>
  <si>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</si>
  <si>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</si>
  <si>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</si>
  <si>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</si>
  <si>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</si>
  <si>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</si>
  <si>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</si>
  <si>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</si>
  <si>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</si>
  <si>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</si>
  <si>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</si>
  <si>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</si>
  <si>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</si>
  <si>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</si>
  <si>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</si>
  <si>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</si>
  <si>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</si>
  <si>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</si>
  <si>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</si>
  <si>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</si>
  <si>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</si>
  <si>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</si>
  <si>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</si>
  <si>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</si>
  <si>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</si>
  <si>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</si>
  <si>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</si>
  <si>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</si>
  <si>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</si>
  <si>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</si>
  <si>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</si>
  <si>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</si>
  <si>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</si>
  <si>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</si>
  <si>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</si>
  <si>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</si>
  <si>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</si>
  <si>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</si>
  <si>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</si>
  <si>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</si>
  <si>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</si>
  <si>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</si>
  <si>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</si>
  <si>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</si>
  <si>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</si>
  <si>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</si>
  <si>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</si>
  <si>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</si>
  <si>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</si>
  <si>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</si>
  <si>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</si>
  <si>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</si>
  <si>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</si>
  <si>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</si>
  <si>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</si>
  <si>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</si>
  <si>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</si>
  <si>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</si>
  <si>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</si>
  <si>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</si>
  <si>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</si>
  <si>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</si>
  <si>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</si>
  <si>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</si>
  <si>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</si>
  <si>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</si>
  <si>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</si>
  <si>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</si>
  <si>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</si>
  <si>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</si>
  <si>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</si>
  <si>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</si>
  <si>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</si>
  <si>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</si>
  <si>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</si>
  <si>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</si>
  <si>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</si>
  <si>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</si>
  <si>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</si>
  <si>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</si>
  <si>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</si>
  <si>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</si>
  <si>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</si>
  <si>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</si>
  <si>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</si>
  <si>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</si>
  <si>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</si>
  <si>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</si>
  <si>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</si>
  <si>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</si>
  <si>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</si>
  <si>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</si>
  <si>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</si>
  <si>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</si>
  <si>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</si>
  <si>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</si>
  <si>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</si>
  <si>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</si>
  <si>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</si>
  <si>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</si>
  <si>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</si>
  <si>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</si>
  <si>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</si>
  <si>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</si>
  <si>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</si>
  <si>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</si>
  <si>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</si>
  <si>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</si>
  <si>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</si>
  <si>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</si>
  <si>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</si>
  <si>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</si>
  <si>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</si>
  <si>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</si>
  <si>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</si>
  <si>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</si>
  <si>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</si>
  <si>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</si>
  <si>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</si>
  <si>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</si>
  <si>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</si>
  <si>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</si>
  <si>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</si>
  <si>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</si>
  <si>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</si>
  <si>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</si>
  <si>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</si>
  <si>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</si>
  <si>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</si>
  <si>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</si>
  <si>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</si>
  <si>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</si>
  <si>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</si>
  <si>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</si>
  <si>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</si>
  <si>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</si>
  <si>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</si>
  <si>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</si>
  <si>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</si>
  <si>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</si>
  <si>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</si>
  <si>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</si>
  <si>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</si>
  <si>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</si>
  <si>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</si>
  <si>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</si>
  <si>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</si>
  <si>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</si>
  <si>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</si>
  <si>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</si>
  <si>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</si>
  <si>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</si>
  <si>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</si>
  <si>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</si>
  <si>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</si>
  <si>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</si>
  <si>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</si>
  <si>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</si>
  <si>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</si>
  <si>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</si>
  <si>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</si>
  <si>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</si>
  <si>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</si>
  <si>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</si>
  <si>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</si>
  <si>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</si>
  <si>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</si>
  <si>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</si>
  <si>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</si>
  <si>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</si>
  <si>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</si>
  <si>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</si>
  <si>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</si>
  <si>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</si>
  <si>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</si>
  <si>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</si>
  <si>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</si>
  <si>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</si>
  <si>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</si>
  <si>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</si>
  <si>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</si>
  <si>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</si>
  <si>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</si>
  <si>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</si>
  <si>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</si>
  <si>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</si>
  <si>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</si>
  <si>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</si>
  <si>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</si>
  <si>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</si>
  <si>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</si>
  <si>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</si>
  <si>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</si>
  <si>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</si>
  <si>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</si>
  <si>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</si>
  <si>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</si>
  <si>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</si>
  <si>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</si>
  <si>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</si>
  <si>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</si>
  <si>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</si>
  <si>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</si>
  <si>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</si>
  <si>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</si>
  <si>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</si>
  <si>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</si>
  <si>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</si>
  <si>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</si>
  <si>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</si>
  <si>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</si>
  <si>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</si>
  <si>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</si>
  <si>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</si>
  <si>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</si>
  <si>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</si>
  <si>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</si>
  <si>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</si>
  <si>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</si>
  <si>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</si>
  <si>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</si>
  <si>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</si>
  <si>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</si>
  <si>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</si>
  <si>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</si>
  <si>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</si>
  <si>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</si>
  <si>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</si>
  <si>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</si>
  <si>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</si>
  <si>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</si>
  <si>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</si>
  <si>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</si>
  <si>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</si>
  <si>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</si>
  <si>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</si>
  <si>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</si>
  <si>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</si>
  <si>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</si>
  <si>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</si>
  <si>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</si>
  <si>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</si>
  <si>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</si>
  <si>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</si>
  <si>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</si>
  <si>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</si>
  <si>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</si>
  <si>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</si>
  <si>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</si>
  <si>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</si>
  <si>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</si>
  <si>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</si>
  <si>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</si>
  <si>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</si>
  <si>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</si>
  <si>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</si>
  <si>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</si>
  <si>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</si>
  <si>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</si>
  <si>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</si>
  <si>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</si>
  <si>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</si>
  <si>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</si>
  <si>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</si>
  <si>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</si>
  <si>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</si>
  <si>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</si>
  <si>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</si>
  <si>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</si>
  <si>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</si>
  <si>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</si>
  <si>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</si>
  <si>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</si>
  <si>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</si>
  <si>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</si>
  <si>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</si>
  <si>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</si>
  <si>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</si>
  <si>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</si>
  <si>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</si>
  <si>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</si>
  <si>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</si>
  <si>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</si>
  <si>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</si>
  <si>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</si>
  <si>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</si>
  <si>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</si>
  <si>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</si>
  <si>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</si>
  <si>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</si>
  <si>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</si>
  <si>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</si>
  <si>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</si>
  <si>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</si>
  <si>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</si>
  <si>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</si>
  <si>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</si>
  <si>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</si>
  <si>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</si>
  <si>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</si>
  <si>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</si>
  <si>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</si>
  <si>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</si>
  <si>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</si>
  <si>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</si>
  <si>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</si>
  <si>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</si>
  <si>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</si>
  <si>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</si>
  <si>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</si>
  <si>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</si>
  <si>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</si>
  <si>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</si>
  <si>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</si>
  <si>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</si>
  <si>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</si>
  <si>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</si>
  <si>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</si>
  <si>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</si>
  <si>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</si>
  <si>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</si>
  <si>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</si>
  <si>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</si>
  <si>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</si>
  <si>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</si>
  <si>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</si>
  <si>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</si>
  <si>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</si>
  <si>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</si>
  <si>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</si>
  <si>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</si>
  <si>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</si>
  <si>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</si>
  <si>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</si>
  <si>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</si>
  <si>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</si>
  <si>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</si>
  <si>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</si>
  <si>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</si>
  <si>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</si>
  <si>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</si>
  <si>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</si>
  <si>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</si>
  <si>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</si>
  <si>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</si>
  <si>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</si>
  <si>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</si>
  <si>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</si>
  <si>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</si>
  <si>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</si>
  <si>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</si>
  <si>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</si>
  <si>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</si>
  <si>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</si>
  <si>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</si>
  <si>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</si>
  <si>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</si>
  <si>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</si>
  <si>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</si>
  <si>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</si>
  <si>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</si>
  <si>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</si>
  <si>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</si>
  <si>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</si>
  <si>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</si>
  <si>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</si>
  <si>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</si>
  <si>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</si>
  <si>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</si>
  <si>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</si>
  <si>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</si>
  <si>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</si>
  <si>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</si>
  <si>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</si>
  <si>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</si>
  <si>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</si>
  <si>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</si>
  <si>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</si>
  <si>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</si>
  <si>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</si>
  <si>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</si>
  <si>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</si>
  <si>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</si>
  <si>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</si>
  <si>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</si>
  <si>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</si>
  <si>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</si>
  <si>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</si>
  <si>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</si>
  <si>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</si>
  <si>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</si>
  <si>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</si>
  <si>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</si>
  <si>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</si>
  <si>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</si>
  <si>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</si>
  <si>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</si>
  <si>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</si>
  <si>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</si>
  <si>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</si>
  <si>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</si>
  <si>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</si>
  <si>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</si>
  <si>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</si>
  <si>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</si>
  <si>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</si>
  <si>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</si>
  <si>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</si>
  <si>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</si>
  <si>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</si>
  <si>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</si>
  <si>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</si>
  <si>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</si>
  <si>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</si>
  <si>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</si>
  <si>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</si>
  <si>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</si>
  <si>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</si>
  <si>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</si>
  <si>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</si>
  <si>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</si>
  <si>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</si>
  <si>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</si>
  <si>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</si>
  <si>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</si>
  <si>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</si>
  <si>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</si>
  <si>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</si>
  <si>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</si>
  <si>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</si>
  <si>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</si>
  <si>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</si>
  <si>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</si>
  <si>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</si>
  <si>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</si>
  <si>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</si>
  <si>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</si>
  <si>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</si>
  <si>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</si>
  <si>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</si>
  <si>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</si>
  <si>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</si>
  <si>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</si>
  <si>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</si>
  <si>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</si>
  <si>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</si>
  <si>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</si>
  <si>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</si>
  <si>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</si>
  <si>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</si>
  <si>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</si>
  <si>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</si>
  <si>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</si>
  <si>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</si>
  <si>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</si>
  <si>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</si>
  <si>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</si>
  <si>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</si>
  <si>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</si>
  <si>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</si>
  <si>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</si>
  <si>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</si>
  <si>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</si>
  <si>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</si>
  <si>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</si>
  <si>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</si>
  <si>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</si>
  <si>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</si>
  <si>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</si>
  <si>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</si>
  <si>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</si>
  <si>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</si>
  <si>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</si>
  <si>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</si>
  <si>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</si>
  <si>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</si>
  <si>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</si>
  <si>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</si>
  <si>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</si>
  <si>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</si>
  <si>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</si>
  <si>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</si>
  <si>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</si>
  <si>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</si>
  <si>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</si>
  <si>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</si>
  <si>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</si>
  <si>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</si>
  <si>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</si>
  <si>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</si>
  <si>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</si>
  <si>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</si>
  <si>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</si>
  <si>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</si>
  <si>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</si>
  <si>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</si>
  <si>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</si>
  <si>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</si>
  <si>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</si>
  <si>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</si>
  <si>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</si>
  <si>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</si>
  <si>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</si>
  <si>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</si>
  <si>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</si>
  <si>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</si>
  <si>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</si>
  <si>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</si>
  <si>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</si>
  <si>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</si>
  <si>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</si>
  <si>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</si>
  <si>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</si>
  <si>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</si>
  <si>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</si>
  <si>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</si>
  <si>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</si>
  <si>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</si>
  <si>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</si>
  <si>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</si>
  <si>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</si>
  <si>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</si>
  <si>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</si>
  <si>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</si>
  <si>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</si>
  <si>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</si>
  <si>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</si>
  <si>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</si>
  <si>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</si>
  <si>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</si>
  <si>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</si>
  <si>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</si>
  <si>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</si>
  <si>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</si>
  <si>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</si>
  <si>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</si>
  <si>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</si>
  <si>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</si>
  <si>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</si>
  <si>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</si>
  <si>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</si>
  <si>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</si>
  <si>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</si>
  <si>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</si>
  <si>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</si>
  <si>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</si>
  <si>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</si>
  <si>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</si>
  <si>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</si>
  <si>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</si>
  <si>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</si>
  <si>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</si>
  <si>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</si>
  <si>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</si>
  <si>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</si>
  <si>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</si>
  <si>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</si>
  <si>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</si>
  <si>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</si>
  <si>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</si>
  <si>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</si>
  <si>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</si>
  <si>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</si>
  <si>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</si>
  <si>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</si>
  <si>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</si>
  <si>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</si>
  <si>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</si>
  <si>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</si>
  <si>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</si>
  <si>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</si>
  <si>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</si>
  <si>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</si>
  <si>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</si>
  <si>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</si>
  <si>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</si>
  <si>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</si>
  <si>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</si>
  <si>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</si>
  <si>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</si>
  <si>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</si>
  <si>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</si>
  <si>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</si>
  <si>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</si>
  <si>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</si>
  <si>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</si>
  <si>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</si>
  <si>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</si>
  <si>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</si>
  <si>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</si>
  <si>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</si>
  <si>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</si>
  <si>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</si>
  <si>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</si>
  <si>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</si>
  <si>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</si>
  <si>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</si>
  <si>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</si>
  <si>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</si>
  <si>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</si>
  <si>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</si>
  <si>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</si>
  <si>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</si>
  <si>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</si>
  <si>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</si>
  <si>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</si>
  <si>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</si>
  <si>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</si>
  <si>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</si>
  <si>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</si>
  <si>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</si>
  <si>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</si>
  <si>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</si>
  <si>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</si>
  <si>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</si>
  <si>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</si>
  <si>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</si>
  <si>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</si>
  <si>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</si>
  <si>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</si>
  <si>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</si>
  <si>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</si>
  <si>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</si>
  <si>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</si>
  <si>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</si>
  <si>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</si>
  <si>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</si>
  <si>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</si>
  <si>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</si>
  <si>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</si>
  <si>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</si>
  <si>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</si>
  <si>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</si>
  <si>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</si>
  <si>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</si>
  <si>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</si>
  <si>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</si>
  <si>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</si>
  <si>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</si>
  <si>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</si>
  <si>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</si>
  <si>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</si>
  <si>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</si>
  <si>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</si>
  <si>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</si>
  <si>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</si>
  <si>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</si>
  <si>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</si>
  <si>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</si>
  <si>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</si>
  <si>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</si>
  <si>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</si>
  <si>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</si>
  <si>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</si>
  <si>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</si>
  <si>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</si>
  <si>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</si>
  <si>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</si>
  <si>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</si>
  <si>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</si>
  <si>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</si>
  <si>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</si>
  <si>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</si>
  <si>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</si>
  <si>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</si>
  <si>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</si>
  <si>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</si>
  <si>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</si>
  <si>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</si>
  <si>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</si>
  <si>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</si>
  <si>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</si>
  <si>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</si>
  <si>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</si>
  <si>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</si>
  <si>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</si>
  <si>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</si>
  <si>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</si>
  <si>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</si>
  <si>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</si>
  <si>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</si>
  <si>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</si>
  <si>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</si>
  <si>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</si>
  <si>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</si>
  <si>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</si>
  <si>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</si>
  <si>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</si>
  <si>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</si>
  <si>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</si>
  <si>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</si>
  <si>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</si>
  <si>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</si>
  <si>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</si>
  <si>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</si>
  <si>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</si>
  <si>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</si>
  <si>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</si>
  <si>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</si>
  <si>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</si>
  <si>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</si>
  <si>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</si>
  <si>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</si>
  <si>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</si>
  <si>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</si>
  <si>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</si>
  <si>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</si>
  <si>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</si>
  <si>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</si>
  <si>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</si>
  <si>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</si>
  <si>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</si>
  <si>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</si>
  <si>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</si>
  <si>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</si>
  <si>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</si>
  <si>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</si>
  <si>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</si>
  <si>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</si>
  <si>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</si>
  <si>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</si>
  <si>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</si>
  <si>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</si>
  <si>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</si>
  <si>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</si>
  <si>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</si>
  <si>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</si>
  <si>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</si>
  <si>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</si>
  <si>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</si>
  <si>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</si>
  <si>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</si>
  <si>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</si>
  <si>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</si>
  <si>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</si>
  <si>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</si>
  <si>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</si>
  <si>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</si>
  <si>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</si>
  <si>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</si>
  <si>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</si>
  <si>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</si>
  <si>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</si>
  <si>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</si>
  <si>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</si>
  <si>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</si>
  <si>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</si>
  <si>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</si>
  <si>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</si>
  <si>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</si>
  <si>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</si>
  <si>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</si>
  <si>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</si>
  <si>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</si>
  <si>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</si>
  <si>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</si>
  <si>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</si>
  <si>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</si>
  <si>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</si>
  <si>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</si>
  <si>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</si>
  <si>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</si>
  <si>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</si>
  <si>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</si>
  <si>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</si>
  <si>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</si>
  <si>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</si>
  <si>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</si>
  <si>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</si>
  <si>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</si>
  <si>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</si>
  <si>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</si>
  <si>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</si>
  <si>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</si>
  <si>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</si>
  <si>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</si>
  <si>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</si>
  <si>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</si>
  <si>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</si>
  <si>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</si>
  <si>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</si>
  <si>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</si>
  <si>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</si>
  <si>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</si>
  <si>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</si>
  <si>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</si>
  <si>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</si>
  <si>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</si>
  <si>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</si>
  <si>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</si>
  <si>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</si>
  <si>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</si>
  <si>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</si>
  <si>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</si>
  <si>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</si>
  <si>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</si>
  <si>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</si>
  <si>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</si>
  <si>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</si>
  <si>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</si>
  <si>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</si>
  <si>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</si>
  <si>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</si>
  <si>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</si>
  <si>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</si>
  <si>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</si>
  <si>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</si>
  <si>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</si>
  <si>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</si>
  <si>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</si>
  <si>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</si>
  <si>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</si>
  <si>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</si>
  <si>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</si>
  <si>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</si>
  <si>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</si>
  <si>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</si>
  <si>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</si>
  <si>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</si>
  <si>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</si>
  <si>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</si>
  <si>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</si>
  <si>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</si>
  <si>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</si>
  <si>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</si>
  <si>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</si>
  <si>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</si>
  <si>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</si>
  <si>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</si>
  <si>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</si>
  <si>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</si>
  <si>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</si>
  <si>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</si>
  <si>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</si>
  <si>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</si>
  <si>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</si>
  <si>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</si>
  <si>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</si>
  <si>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</si>
  <si>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</si>
  <si>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</si>
  <si>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</si>
  <si>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</si>
  <si>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</si>
  <si>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</si>
  <si>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</si>
  <si>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</si>
  <si>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</si>
  <si>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</si>
  <si>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</si>
  <si>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</si>
  <si>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</si>
  <si>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</si>
  <si>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</si>
  <si>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</si>
  <si>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</si>
  <si>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</si>
  <si>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</si>
  <si>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</si>
  <si>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</si>
  <si>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</si>
  <si>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</si>
  <si>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</si>
  <si>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</si>
  <si>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</si>
  <si>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</si>
  <si>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</si>
  <si>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</si>
  <si>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</si>
  <si>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</si>
  <si>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</si>
  <si>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</si>
  <si>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</si>
  <si>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</si>
  <si>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</si>
  <si>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</si>
  <si>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</si>
  <si>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</si>
  <si>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</si>
  <si>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</si>
  <si>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</si>
  <si>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</si>
  <si>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</si>
  <si>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</si>
  <si>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</si>
  <si>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</si>
  <si>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</si>
  <si>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</si>
  <si>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</si>
  <si>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</si>
  <si>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</si>
  <si>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</si>
  <si>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</si>
  <si>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</si>
  <si>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</si>
  <si>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</si>
  <si>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</si>
  <si>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</si>
  <si>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</si>
  <si>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</si>
  <si>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</si>
  <si>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</si>
  <si>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</si>
  <si>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</si>
  <si>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</si>
  <si>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</si>
  <si>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</si>
  <si>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</si>
  <si>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</si>
  <si>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</si>
  <si>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</si>
  <si>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</si>
  <si>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</si>
  <si>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</si>
  <si>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</si>
  <si>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</si>
  <si>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</si>
  <si>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</si>
  <si>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</si>
  <si>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</si>
  <si>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</si>
  <si>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</si>
  <si>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</si>
  <si>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</si>
  <si>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</si>
  <si>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</si>
  <si>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</si>
  <si>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</si>
  <si>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</si>
  <si>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</si>
  <si>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</si>
  <si>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</si>
  <si>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</si>
  <si>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</si>
  <si>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</si>
  <si>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</si>
  <si>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</si>
  <si>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</si>
  <si>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</si>
  <si>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</si>
  <si>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</si>
  <si>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</si>
  <si>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</si>
  <si>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</si>
  <si>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</si>
  <si>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</si>
  <si>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</si>
  <si>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</si>
  <si>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</si>
  <si>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</si>
  <si>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</si>
  <si>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</si>
  <si>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</si>
  <si>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</si>
  <si>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</si>
  <si>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</si>
  <si>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</si>
  <si>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</si>
  <si>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</si>
  <si>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</si>
  <si>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</si>
  <si>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</si>
  <si>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</si>
  <si>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</si>
  <si>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</si>
  <si>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</si>
  <si>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</si>
  <si>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</si>
  <si>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</si>
  <si>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</si>
  <si>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</si>
  <si>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</si>
  <si>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</si>
  <si>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</si>
  <si>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</si>
  <si>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</si>
  <si>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</si>
  <si>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</si>
  <si>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</si>
  <si>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</si>
  <si>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</si>
  <si>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</si>
  <si>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</si>
  <si>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</si>
  <si>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</si>
  <si>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</si>
  <si>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</si>
  <si>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</si>
  <si>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</si>
  <si>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</si>
  <si>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</si>
  <si>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</si>
  <si>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</si>
  <si>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</si>
  <si>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</si>
  <si>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</si>
  <si>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</si>
  <si>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</si>
  <si>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</si>
  <si>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</si>
  <si>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</si>
  <si>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</si>
  <si>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</si>
  <si>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</si>
  <si>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</si>
  <si>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</si>
  <si>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</si>
  <si>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</si>
  <si>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</si>
  <si>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</si>
  <si>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</si>
  <si>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</si>
  <si>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</si>
  <si>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</si>
  <si>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</si>
  <si>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</si>
  <si>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</si>
  <si>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</si>
  <si>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</si>
  <si>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</si>
  <si>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</si>
  <si>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</si>
  <si>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</si>
  <si>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</si>
  <si>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</si>
  <si>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</si>
  <si>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</si>
  <si>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</si>
  <si>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</si>
  <si>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</si>
  <si>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</si>
  <si>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</si>
  <si>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</si>
  <si>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</si>
  <si>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</si>
  <si>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</si>
  <si>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</si>
  <si>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</si>
  <si>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</si>
  <si>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</si>
  <si>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</si>
  <si>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</si>
  <si>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</si>
  <si>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</si>
  <si>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</si>
  <si>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</si>
  <si>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</si>
  <si>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</si>
  <si>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</si>
  <si>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</si>
  <si>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</si>
  <si>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</si>
  <si>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</si>
  <si>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</si>
  <si>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</si>
  <si>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</si>
  <si>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</si>
  <si>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</si>
  <si>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</si>
  <si>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</si>
  <si>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</si>
  <si>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</si>
  <si>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</si>
  <si>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</si>
  <si>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</si>
  <si>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</si>
  <si>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</si>
  <si>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</si>
  <si>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</si>
  <si>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</si>
  <si>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</si>
  <si>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</si>
  <si>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</si>
  <si>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</si>
  <si>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</si>
  <si>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</si>
  <si>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</si>
  <si>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</si>
  <si>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</si>
  <si>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</si>
  <si>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</si>
  <si>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</si>
  <si>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</si>
  <si>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</si>
  <si>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</si>
  <si>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</si>
  <si>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</si>
  <si>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</si>
  <si>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</si>
  <si>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</si>
  <si>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</si>
  <si>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</si>
  <si>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</si>
  <si>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</si>
  <si>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</si>
  <si>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</si>
  <si>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</si>
  <si>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</si>
  <si>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</si>
  <si>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</si>
  <si>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</si>
  <si>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</si>
  <si>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</si>
  <si>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</si>
  <si>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</si>
  <si>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</si>
  <si>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</si>
  <si>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</si>
  <si>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</si>
  <si>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</si>
  <si>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</si>
  <si>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</si>
  <si>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</si>
  <si>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</si>
  <si>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</si>
  <si>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</si>
  <si>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</si>
  <si>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</si>
  <si>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</si>
  <si>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</si>
  <si>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</si>
  <si>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</si>
  <si>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</si>
  <si>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</si>
  <si>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</si>
  <si>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</si>
  <si>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</si>
  <si>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</si>
  <si>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</si>
  <si>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</si>
  <si>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</si>
  <si>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</si>
  <si>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</si>
  <si>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</si>
  <si>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</si>
  <si>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</si>
  <si>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</si>
  <si>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</si>
  <si>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</si>
  <si>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</si>
  <si>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</si>
  <si>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</si>
  <si>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</si>
  <si>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</si>
  <si>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</si>
  <si>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</si>
  <si>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</si>
  <si>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</si>
  <si>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</si>
  <si>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</si>
  <si>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</si>
  <si>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</si>
  <si>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</si>
  <si>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</si>
  <si>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</si>
  <si>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</si>
  <si>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</si>
  <si>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</si>
  <si>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</si>
  <si>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</si>
  <si>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</si>
  <si>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</si>
  <si>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</si>
  <si>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</si>
  <si>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</si>
  <si>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</si>
  <si>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</si>
  <si>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</si>
  <si>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</si>
  <si>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</si>
  <si>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</si>
  <si>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</si>
  <si>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</si>
  <si>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</si>
  <si>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</si>
  <si>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</si>
  <si>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</si>
  <si>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</si>
  <si>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</si>
  <si>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</si>
  <si>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</si>
  <si>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</si>
  <si>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</si>
  <si>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</si>
  <si>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</si>
  <si>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</si>
  <si>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</si>
  <si>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</si>
  <si>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</si>
  <si>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</si>
  <si>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</si>
  <si>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</si>
  <si>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</si>
  <si>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</si>
  <si>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</si>
  <si>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</si>
  <si>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</si>
  <si>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</si>
  <si>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</si>
  <si>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</si>
  <si>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</si>
  <si>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</si>
  <si>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</si>
  <si>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</si>
  <si>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</si>
  <si>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</si>
  <si>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</si>
  <si>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</si>
  <si>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</si>
  <si>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</si>
  <si>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</si>
  <si>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</si>
  <si>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</si>
  <si>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</si>
  <si>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</si>
  <si>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</si>
  <si>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</si>
  <si>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</si>
  <si>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</si>
  <si>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</si>
  <si>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</si>
  <si>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</si>
  <si>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</si>
  <si>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</si>
  <si>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</si>
  <si>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</si>
  <si>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</si>
  <si>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</si>
  <si>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</si>
  <si>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</si>
  <si>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</si>
  <si>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</si>
  <si>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</si>
  <si>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</si>
  <si>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</si>
  <si>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</si>
  <si>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</si>
  <si>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</si>
  <si>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</si>
  <si>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</si>
  <si>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</si>
  <si>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</si>
  <si>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</si>
  <si>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</si>
  <si>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</si>
  <si>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</si>
  <si>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</si>
  <si>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</si>
  <si>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</si>
  <si>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</si>
  <si>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</si>
  <si>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</si>
  <si>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</si>
  <si>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</si>
  <si>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</si>
  <si>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</si>
  <si>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</si>
  <si>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</si>
  <si>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</si>
  <si>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</si>
  <si>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</si>
  <si>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</si>
  <si>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</si>
  <si>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</si>
  <si>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</si>
  <si>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</si>
  <si>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</si>
  <si>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</si>
  <si>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</si>
  <si>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</si>
  <si>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</si>
  <si>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</si>
  <si>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</si>
  <si>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</si>
  <si>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</si>
  <si>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</si>
  <si>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</si>
  <si>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</si>
  <si>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</si>
  <si>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</si>
  <si>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</si>
  <si>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</si>
  <si>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</si>
  <si>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</si>
  <si>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</si>
  <si>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</si>
  <si>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</si>
  <si>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</si>
  <si>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</si>
  <si>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</si>
  <si>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</si>
  <si>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</si>
  <si>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</si>
  <si>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</si>
  <si>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</si>
  <si>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</si>
  <si>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</si>
  <si>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</si>
  <si>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</si>
  <si>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</si>
  <si>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</si>
  <si>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</si>
  <si>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</si>
  <si>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</si>
  <si>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</si>
  <si>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</si>
  <si>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</si>
  <si>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</si>
  <si>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</si>
  <si>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</si>
  <si>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</si>
  <si>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</si>
  <si>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</si>
  <si>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</si>
  <si>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</si>
  <si>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</si>
  <si>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</si>
  <si>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</si>
  <si>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</si>
  <si>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</si>
  <si>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</si>
  <si>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</si>
  <si>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</si>
  <si>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</si>
  <si>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</si>
  <si>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</si>
  <si>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</si>
  <si>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</si>
  <si>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</si>
  <si>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</si>
  <si>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</si>
  <si>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</si>
  <si>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</si>
  <si>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</si>
  <si>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</si>
  <si>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</si>
  <si>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</si>
  <si>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</si>
  <si>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</si>
  <si>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</si>
  <si>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</si>
  <si>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</si>
  <si>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</si>
  <si>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</si>
  <si>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</si>
  <si>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</si>
  <si>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</si>
  <si>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</si>
  <si>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</si>
  <si>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</si>
  <si>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</si>
  <si>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</si>
  <si>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</si>
  <si>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</si>
  <si>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</si>
  <si>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</si>
  <si>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</si>
  <si>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</si>
  <si>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</si>
  <si>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</si>
  <si>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</si>
  <si>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</si>
  <si>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</si>
  <si>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</si>
  <si>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</si>
  <si>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</si>
  <si>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</si>
  <si>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</si>
  <si>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</si>
  <si>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</si>
  <si>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</si>
  <si>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</si>
  <si>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</si>
  <si>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</si>
  <si>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</si>
  <si>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</si>
  <si>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</si>
  <si>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</si>
  <si>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</si>
  <si>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</si>
  <si>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</si>
  <si>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</si>
  <si>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</si>
  <si>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</si>
  <si>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</si>
  <si>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</si>
  <si>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</si>
  <si>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</si>
  <si>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</si>
  <si>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</si>
  <si>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</si>
  <si>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</si>
  <si>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</si>
  <si>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</si>
  <si>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</si>
  <si>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</si>
  <si>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</si>
  <si>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</si>
  <si>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</si>
  <si>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</si>
  <si>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</si>
  <si>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</si>
  <si>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</si>
  <si>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</si>
  <si>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</si>
  <si>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</si>
  <si>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</si>
  <si>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</si>
  <si>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</si>
  <si>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</si>
  <si>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</si>
  <si>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</si>
  <si>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</si>
  <si>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</si>
  <si>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</si>
  <si>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</si>
  <si>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</si>
  <si>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</si>
  <si>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</si>
  <si>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</si>
  <si>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</si>
  <si>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</si>
  <si>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</si>
  <si>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</si>
  <si>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</si>
  <si>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</si>
  <si>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</si>
  <si>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</si>
  <si>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</si>
  <si>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</si>
  <si>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</si>
  <si>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</si>
  <si>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</si>
  <si>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</si>
  <si>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</si>
  <si>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</si>
  <si>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</si>
  <si>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</si>
  <si>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</si>
  <si>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</si>
  <si>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</si>
  <si>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</si>
  <si>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</si>
  <si>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</si>
  <si>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</si>
  <si>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</si>
  <si>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</si>
  <si>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</si>
  <si>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</si>
  <si>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</si>
  <si>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</si>
  <si>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</si>
  <si>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</si>
  <si>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</si>
  <si>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</si>
  <si>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</si>
  <si>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</si>
  <si>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</si>
  <si>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</si>
  <si>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</si>
  <si>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</si>
  <si>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</si>
  <si>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</si>
  <si>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</si>
  <si>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</si>
  <si>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</si>
  <si>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</si>
  <si>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</si>
  <si>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</si>
  <si>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</si>
  <si>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</si>
  <si>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</si>
  <si>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</si>
  <si>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</si>
  <si>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</si>
  <si>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</si>
  <si>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</si>
  <si>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</si>
  <si>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</si>
  <si>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</si>
  <si>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</si>
  <si>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</si>
  <si>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</si>
  <si>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</si>
  <si>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</si>
  <si>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</si>
  <si>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</si>
  <si>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</si>
  <si>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</si>
  <si>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</si>
  <si>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</si>
  <si>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</si>
  <si>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</si>
  <si>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</si>
  <si>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</si>
  <si>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</si>
  <si>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</si>
  <si>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</si>
  <si>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</si>
  <si>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</si>
  <si>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</si>
  <si>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</si>
  <si>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</si>
  <si>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</si>
  <si>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</si>
  <si>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</si>
  <si>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</si>
  <si>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</si>
  <si>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</si>
  <si>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</si>
  <si>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</si>
  <si>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</si>
  <si>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</si>
  <si>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</si>
  <si>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</si>
  <si>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</si>
  <si>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</si>
  <si>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</si>
  <si>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</si>
  <si>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</si>
  <si>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</si>
  <si>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</si>
  <si>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</si>
  <si>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</si>
  <si>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</si>
  <si>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</si>
  <si>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</si>
  <si>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</si>
  <si>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</si>
  <si>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</si>
  <si>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</si>
  <si>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</si>
  <si>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</si>
  <si>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</si>
  <si>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</si>
  <si>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</si>
  <si>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</si>
  <si>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</si>
  <si>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</si>
  <si>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</si>
  <si>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</si>
  <si>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</si>
  <si>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</si>
  <si>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</si>
  <si>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</si>
  <si>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</si>
  <si>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</si>
  <si>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</si>
  <si>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</si>
  <si>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</si>
  <si>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</si>
  <si>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</si>
  <si>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</si>
  <si>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</si>
  <si>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</si>
  <si>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</si>
  <si>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</si>
  <si>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</si>
  <si>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</si>
  <si>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</si>
  <si>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</si>
  <si>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</si>
  <si>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</si>
  <si>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</si>
  <si>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</si>
  <si>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</si>
  <si>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</si>
  <si>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</si>
  <si>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</si>
  <si>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</si>
  <si>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</si>
  <si>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</si>
  <si>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</si>
  <si>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</si>
  <si>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</si>
  <si>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</si>
  <si>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</si>
  <si>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</si>
  <si>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</si>
  <si>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</si>
  <si>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</si>
  <si>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</si>
  <si>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</si>
  <si>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</si>
  <si>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</si>
  <si>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</si>
  <si>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</si>
  <si>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</si>
  <si>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</si>
  <si>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</si>
  <si>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</si>
  <si>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</si>
  <si>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</si>
  <si>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</si>
  <si>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</si>
  <si>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</si>
  <si>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</si>
  <si>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</si>
  <si>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</si>
  <si>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</si>
  <si>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</si>
  <si>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</si>
  <si>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</si>
  <si>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</si>
  <si>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</si>
  <si>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</si>
  <si>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</si>
  <si>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</si>
  <si>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</si>
  <si>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</si>
  <si>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</si>
  <si>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</si>
  <si>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</si>
  <si>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</si>
  <si>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</si>
  <si>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</si>
  <si>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</si>
  <si>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</si>
  <si>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</si>
  <si>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</si>
  <si>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</si>
  <si>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</si>
  <si>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</si>
  <si>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</si>
  <si>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</si>
  <si>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</si>
  <si>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</si>
  <si>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</si>
  <si>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</si>
  <si>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</si>
  <si>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</si>
  <si>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</si>
  <si>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</si>
  <si>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</si>
  <si>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</si>
  <si>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</si>
  <si>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</si>
  <si>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</si>
  <si>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</si>
  <si>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</si>
  <si>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</si>
  <si>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</si>
  <si>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</si>
  <si>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</si>
  <si>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</si>
  <si>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</si>
  <si>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</si>
  <si>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</si>
  <si>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</si>
  <si>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</si>
  <si>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</si>
  <si>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</si>
  <si>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</si>
  <si>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</si>
  <si>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</si>
  <si>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</si>
  <si>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</si>
  <si>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</si>
  <si>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</si>
  <si>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</si>
  <si>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</si>
  <si>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</si>
  <si>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</si>
  <si>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</si>
  <si>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</si>
  <si>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</si>
  <si>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</si>
  <si>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</si>
  <si>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</si>
  <si>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</si>
  <si>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</si>
  <si>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</si>
  <si>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</si>
  <si>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</si>
  <si>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</si>
  <si>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</si>
  <si>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</si>
  <si>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</si>
  <si>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</si>
  <si>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</si>
  <si>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</si>
  <si>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</si>
  <si>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</si>
  <si>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</si>
  <si>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</si>
  <si>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</si>
  <si>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</si>
  <si>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</si>
  <si>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</si>
  <si>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</si>
  <si>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</si>
  <si>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</si>
  <si>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</si>
  <si>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</si>
  <si>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</si>
  <si>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</si>
  <si>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</si>
  <si>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</si>
  <si>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</si>
  <si>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</si>
  <si>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</si>
  <si>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</si>
  <si>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</si>
  <si>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</si>
  <si>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</si>
  <si>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</si>
  <si>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</si>
  <si>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</si>
  <si>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</si>
  <si>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</si>
  <si>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</si>
  <si>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</si>
  <si>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</si>
  <si>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</si>
  <si>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</si>
  <si>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</si>
  <si>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</si>
  <si>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</si>
  <si>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</si>
  <si>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</si>
  <si>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</si>
  <si>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</si>
  <si>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</si>
  <si>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</si>
  <si>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</si>
  <si>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</si>
  <si>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</si>
  <si>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</si>
  <si>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</si>
  <si>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</si>
  <si>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</si>
  <si>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</si>
  <si>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</si>
  <si>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</si>
  <si>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</si>
  <si>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</si>
  <si>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</si>
  <si>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</si>
  <si>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</si>
  <si>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</si>
  <si>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</si>
  <si>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</si>
  <si>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</si>
  <si>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</si>
  <si>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</si>
  <si>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</si>
  <si>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</si>
  <si>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</si>
  <si>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</si>
  <si>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</si>
  <si>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</si>
  <si>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</si>
  <si>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</si>
  <si>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</si>
  <si>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</si>
  <si>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</si>
  <si>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</si>
  <si>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</si>
  <si>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</si>
  <si>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</si>
  <si>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</si>
  <si>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</si>
  <si>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</si>
  <si>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</si>
  <si>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</si>
  <si>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</si>
  <si>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</si>
  <si>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</si>
  <si>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</si>
  <si>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</si>
  <si>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</si>
  <si>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</si>
  <si>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</si>
  <si>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</si>
  <si>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</si>
  <si>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</si>
  <si>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</si>
  <si>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</si>
  <si>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</si>
  <si>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</si>
  <si>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</si>
  <si>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</si>
  <si>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</si>
  <si>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</si>
  <si>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</si>
  <si>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</si>
  <si>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</si>
  <si>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</si>
  <si>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</si>
  <si>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</si>
  <si>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</si>
  <si>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</si>
  <si>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</si>
  <si>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</si>
  <si>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</si>
  <si>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</si>
  <si>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</si>
  <si>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</si>
  <si>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</si>
  <si>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</si>
  <si>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</si>
  <si>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</si>
  <si>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</si>
  <si>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</si>
  <si>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</si>
  <si>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</si>
  <si>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</si>
  <si>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</si>
  <si>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</si>
  <si>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</si>
  <si>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</si>
  <si>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</si>
  <si>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</si>
  <si>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</si>
  <si>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</si>
  <si>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</si>
  <si>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</si>
  <si>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</si>
  <si>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</si>
  <si>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</si>
  <si>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</si>
  <si>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</si>
  <si>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</si>
  <si>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</si>
  <si>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</si>
  <si>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</si>
  <si>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</si>
  <si>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</si>
  <si>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</si>
  <si>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</si>
  <si>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</si>
  <si>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</si>
  <si>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</si>
  <si>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</si>
  <si>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</si>
  <si>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</si>
  <si>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</si>
  <si>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</si>
  <si>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</si>
  <si>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</si>
  <si>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</si>
  <si>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</si>
  <si>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</si>
  <si>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</si>
  <si>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</si>
  <si>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</si>
  <si>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</si>
  <si>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</si>
  <si>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</si>
  <si>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</si>
  <si>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</si>
  <si>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</si>
  <si>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</si>
  <si>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</si>
  <si>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</si>
  <si>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</si>
  <si>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</si>
  <si>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</si>
  <si>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</si>
  <si>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</si>
  <si>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</si>
  <si>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</si>
  <si>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</si>
  <si>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</si>
  <si>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</si>
  <si>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</si>
  <si>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</si>
  <si>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</si>
  <si>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</si>
  <si>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</si>
  <si>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</si>
  <si>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</si>
  <si>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</si>
  <si>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</si>
  <si>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</si>
  <si>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</si>
  <si>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</si>
  <si>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</si>
  <si>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</si>
  <si>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</si>
  <si>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</si>
  <si>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</si>
  <si>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</si>
  <si>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</si>
  <si>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</si>
  <si>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</si>
  <si>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</si>
  <si>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</si>
  <si>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</si>
  <si>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</si>
  <si>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</si>
  <si>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</si>
  <si>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</si>
  <si>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</si>
  <si>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</si>
  <si>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</si>
  <si>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</si>
  <si>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</si>
  <si>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</si>
  <si>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</si>
  <si>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</si>
  <si>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</si>
  <si>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</si>
  <si>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</si>
  <si>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</si>
  <si>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</si>
  <si>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</si>
  <si>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</si>
  <si>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</si>
  <si>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</si>
  <si>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</si>
  <si>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</si>
  <si>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</si>
  <si>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</si>
  <si>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</si>
  <si>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</si>
  <si>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</si>
  <si>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</si>
  <si>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</si>
  <si>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</si>
  <si>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</si>
  <si>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</si>
  <si>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</si>
  <si>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</si>
  <si>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</si>
  <si>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</si>
  <si>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</si>
  <si>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</si>
  <si>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</si>
  <si>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</si>
  <si>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</si>
  <si>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</si>
  <si>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</si>
  <si>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</si>
  <si>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</si>
  <si>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</si>
  <si>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</si>
  <si>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</si>
  <si>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</si>
  <si>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</si>
  <si>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</si>
  <si>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</si>
  <si>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</si>
  <si>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</si>
  <si>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</si>
  <si>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</si>
  <si>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</si>
  <si>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</si>
  <si>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</si>
  <si>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</si>
  <si>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</si>
  <si>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</si>
  <si>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</si>
  <si>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</si>
  <si>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</si>
  <si>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</si>
  <si>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</si>
  <si>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</si>
  <si>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</si>
  <si>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</si>
  <si>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</si>
  <si>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</si>
  <si>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</si>
  <si>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</si>
  <si>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</si>
  <si>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</si>
  <si>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</si>
  <si>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</si>
  <si>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</si>
  <si>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</si>
  <si>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</si>
  <si>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</si>
  <si>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</si>
  <si>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</si>
  <si>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</si>
  <si>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</si>
  <si>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</si>
  <si>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</si>
  <si>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</si>
  <si>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</si>
  <si>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</si>
  <si>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</si>
  <si>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</si>
  <si>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</si>
  <si>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</si>
  <si>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</si>
  <si>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</si>
  <si>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</si>
  <si>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</si>
  <si>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</si>
  <si>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</si>
  <si>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</si>
  <si>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</si>
  <si>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</si>
  <si>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</si>
  <si>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</si>
  <si>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</si>
  <si>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</si>
  <si>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</si>
  <si>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</si>
  <si>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</si>
  <si>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</si>
  <si>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</si>
  <si>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</si>
  <si>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</si>
  <si>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</si>
  <si>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</si>
  <si>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</si>
  <si>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</si>
  <si>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</si>
  <si>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</si>
  <si>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</si>
  <si>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</si>
  <si>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</si>
  <si>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</si>
  <si>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</si>
  <si>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</si>
  <si>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</si>
  <si>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</si>
  <si>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</si>
  <si>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</si>
  <si>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</si>
  <si>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</si>
  <si>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</si>
  <si>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</si>
  <si>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</si>
  <si>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</si>
  <si>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</si>
  <si>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</si>
  <si>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</si>
  <si>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</si>
  <si>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</si>
  <si>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</si>
  <si>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</si>
  <si>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</si>
  <si>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</si>
  <si>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</si>
  <si>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</si>
  <si>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</si>
  <si>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</si>
  <si>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</si>
  <si>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</si>
  <si>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</si>
  <si>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</si>
  <si>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</si>
  <si>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</si>
  <si>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</si>
  <si>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</si>
  <si>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</si>
  <si>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</si>
  <si>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</si>
  <si>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</si>
  <si>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</si>
  <si>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</si>
  <si>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</si>
  <si>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</si>
  <si>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</si>
  <si>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</si>
  <si>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</si>
  <si>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</si>
  <si>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</si>
  <si>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</si>
  <si>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</si>
  <si>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</si>
  <si>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</si>
  <si>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</si>
  <si>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</si>
  <si>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</si>
  <si>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</si>
  <si>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</si>
  <si>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</si>
  <si>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</si>
  <si>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</si>
  <si>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</si>
  <si>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</si>
  <si>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</si>
  <si>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</si>
  <si>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</si>
  <si>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</si>
  <si>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</si>
  <si>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</si>
  <si>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</si>
  <si>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</si>
  <si>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</si>
  <si>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</si>
  <si>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</si>
  <si>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</si>
  <si>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</si>
  <si>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</si>
  <si>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</si>
  <si>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</si>
  <si>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</si>
  <si>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</si>
  <si>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</si>
  <si>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</si>
  <si>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</si>
  <si>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</si>
  <si>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</si>
  <si>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</si>
  <si>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</si>
  <si>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</si>
  <si>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</si>
  <si>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</si>
  <si>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</si>
  <si>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</si>
  <si>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</si>
  <si>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</si>
  <si>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</si>
  <si>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</si>
  <si>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</si>
  <si>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</si>
  <si>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</si>
  <si>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</si>
  <si>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</si>
  <si>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</si>
  <si>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</si>
  <si>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</si>
  <si>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</si>
  <si>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</si>
  <si>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</si>
  <si>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</si>
  <si>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</si>
  <si>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</si>
  <si>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</si>
  <si>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</si>
  <si>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</si>
  <si>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</si>
  <si>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</si>
  <si>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</si>
  <si>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</si>
  <si>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</si>
  <si>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</si>
  <si>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</si>
  <si>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</si>
  <si>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</si>
  <si>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</si>
  <si>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</si>
  <si>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</si>
  <si>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</si>
  <si>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</si>
  <si>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</si>
  <si>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</si>
  <si>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</si>
  <si>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</si>
  <si>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</si>
  <si>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</si>
  <si>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</si>
  <si>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</si>
  <si>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</si>
  <si>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</si>
  <si>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</si>
  <si>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</si>
  <si>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</si>
  <si>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</si>
  <si>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</si>
  <si>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</si>
  <si>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</si>
  <si>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</si>
  <si>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</si>
  <si>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</si>
  <si>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</si>
  <si>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</si>
  <si>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</si>
  <si>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</si>
  <si>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</si>
  <si>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</si>
  <si>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</si>
  <si>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</si>
  <si>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</si>
  <si>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</si>
  <si>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</si>
  <si>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</si>
  <si>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</si>
  <si>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</si>
  <si>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</si>
  <si>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</si>
  <si>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</si>
  <si>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</si>
  <si>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</si>
  <si>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</si>
  <si>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</si>
  <si>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</si>
  <si>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</si>
  <si>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</si>
  <si>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</si>
  <si>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</si>
  <si>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</si>
  <si>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</si>
  <si>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</si>
  <si>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</si>
  <si>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</si>
  <si>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</si>
  <si>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</si>
  <si>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</si>
  <si>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</si>
  <si>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</si>
  <si>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</si>
  <si>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</si>
  <si>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</si>
  <si>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</si>
  <si>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</si>
  <si>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</si>
  <si>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</si>
  <si>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</si>
  <si>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</si>
  <si>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</si>
  <si>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</si>
  <si>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</si>
  <si>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</si>
  <si>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</si>
  <si>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</si>
  <si>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</si>
  <si>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</si>
  <si>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</si>
  <si>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</si>
  <si>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</si>
  <si>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</si>
  <si>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</si>
  <si>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</si>
  <si>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</si>
  <si>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</si>
  <si>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</si>
  <si>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</si>
  <si>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</si>
  <si>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</si>
  <si>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</si>
  <si>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</si>
  <si>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</si>
  <si>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</si>
  <si>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</si>
  <si>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</si>
  <si>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</si>
  <si>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</si>
  <si>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</si>
  <si>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</si>
  <si>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</si>
  <si>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</si>
  <si>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</si>
  <si>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</si>
  <si>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</si>
  <si>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</si>
  <si>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</si>
  <si>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</si>
  <si>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</si>
  <si>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</si>
  <si>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</si>
  <si>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</si>
  <si>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</si>
  <si>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</si>
  <si>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</si>
  <si>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</si>
  <si>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</si>
  <si>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</si>
  <si>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</si>
  <si>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</si>
  <si>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</si>
  <si>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</si>
  <si>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</si>
  <si>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</si>
  <si>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</si>
  <si>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</si>
  <si>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</si>
  <si>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</si>
  <si>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</si>
  <si>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</si>
  <si>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</si>
  <si>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</si>
  <si>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</si>
  <si>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</si>
  <si>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</si>
  <si>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</si>
  <si>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</si>
  <si>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</si>
  <si>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</si>
  <si>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</si>
  <si>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</si>
  <si>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</si>
  <si>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</si>
  <si>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</si>
  <si>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</si>
  <si>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</si>
  <si>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</si>
  <si>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</si>
  <si>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</si>
  <si>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</si>
  <si>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</si>
  <si>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</si>
  <si>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</si>
  <si>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</si>
  <si>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</si>
  <si>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</si>
  <si>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</si>
  <si>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</si>
  <si>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</si>
  <si>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</si>
  <si>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</si>
  <si>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</si>
  <si>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</si>
  <si>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</si>
  <si>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</si>
  <si>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</si>
  <si>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</si>
  <si>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</si>
  <si>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</si>
  <si>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</si>
  <si>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</si>
  <si>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</si>
  <si>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</si>
  <si>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</si>
  <si>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</si>
  <si>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</si>
  <si>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</si>
  <si>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</si>
  <si>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</si>
  <si>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</si>
  <si>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</si>
  <si>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</si>
  <si>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</si>
  <si>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</si>
  <si>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</si>
  <si>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</si>
  <si>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</si>
  <si>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</si>
  <si>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</si>
  <si>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</si>
  <si>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</si>
  <si>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</si>
  <si>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</si>
  <si>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</si>
  <si>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</si>
  <si>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</si>
  <si>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</si>
  <si>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</si>
  <si>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</si>
  <si>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</si>
  <si>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</si>
  <si>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</si>
  <si>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</si>
  <si>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</si>
  <si>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</si>
  <si>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</si>
  <si>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</si>
  <si>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</si>
  <si>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</si>
  <si>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</si>
  <si>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</si>
  <si>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</si>
  <si>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</si>
  <si>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</si>
  <si>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</si>
  <si>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</si>
  <si>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</si>
  <si>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</si>
  <si>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</si>
  <si>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</si>
  <si>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</si>
  <si>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</si>
  <si>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</si>
  <si>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</si>
  <si>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</si>
  <si>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</si>
  <si>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</si>
  <si>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</si>
  <si>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</si>
  <si>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</si>
  <si>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</si>
  <si>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</si>
  <si>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</si>
  <si>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</si>
  <si>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</si>
  <si>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</si>
  <si>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</si>
  <si>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</si>
  <si>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</si>
  <si>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</si>
  <si>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</si>
  <si>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</si>
  <si>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</si>
  <si>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</si>
  <si>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</si>
  <si>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</si>
  <si>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</si>
  <si>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</si>
  <si>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</si>
  <si>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</si>
  <si>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</si>
  <si>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</si>
  <si>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</si>
  <si>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</si>
  <si>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</si>
  <si>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</si>
  <si>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</si>
  <si>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</si>
  <si>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</si>
  <si>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</si>
  <si>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</si>
  <si>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</si>
  <si>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</si>
  <si>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</si>
  <si>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</si>
  <si>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</si>
  <si>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</si>
  <si>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</si>
  <si>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</si>
  <si>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</si>
  <si>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</si>
  <si>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</si>
  <si>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</si>
  <si>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</si>
  <si>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</si>
  <si>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</si>
  <si>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</si>
  <si>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</si>
  <si>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</si>
  <si>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</si>
  <si>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</si>
  <si>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</si>
  <si>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</si>
  <si>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</si>
  <si>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</si>
  <si>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</si>
  <si>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</si>
  <si>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</si>
  <si>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</si>
  <si>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</si>
  <si>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</si>
  <si>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</si>
  <si>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</si>
  <si>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</si>
  <si>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</si>
  <si>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</si>
  <si>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</si>
  <si>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</si>
  <si>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</si>
  <si>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</si>
  <si>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</si>
  <si>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</si>
  <si>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</si>
  <si>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</si>
  <si>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</si>
  <si>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</si>
  <si>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</si>
  <si>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</si>
  <si>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</si>
  <si>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</si>
  <si>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</si>
  <si>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</si>
  <si>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</si>
  <si>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</si>
  <si>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</si>
  <si>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</si>
  <si>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</si>
  <si>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</si>
  <si>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</si>
  <si>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</si>
  <si>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</si>
  <si>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</si>
  <si>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</si>
  <si>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</si>
  <si>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</si>
  <si>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</si>
  <si>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</si>
  <si>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</si>
  <si>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</si>
  <si>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</si>
  <si>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</si>
  <si>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</si>
  <si>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</si>
  <si>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</si>
  <si>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</si>
  <si>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</si>
  <si>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</si>
  <si>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</si>
  <si>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</si>
  <si>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</si>
  <si>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</si>
  <si>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</si>
  <si>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</si>
  <si>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</si>
  <si>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</si>
  <si>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</si>
  <si>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</si>
  <si>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</si>
  <si>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</si>
  <si>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</si>
  <si>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</si>
  <si>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</si>
  <si>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</si>
  <si>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</si>
  <si>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</si>
  <si>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</si>
  <si>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</si>
  <si>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</si>
  <si>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</si>
  <si>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</si>
  <si>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</si>
  <si>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</si>
  <si>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</si>
  <si>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</si>
  <si>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</si>
  <si>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</si>
  <si>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</si>
  <si>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</si>
  <si>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</si>
  <si>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</si>
  <si>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</si>
  <si>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</si>
  <si>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</si>
  <si>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</si>
  <si>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</si>
  <si>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</si>
  <si>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</si>
  <si>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</si>
  <si>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</si>
  <si>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</si>
  <si>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</si>
  <si>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</si>
  <si>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</si>
  <si>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</si>
  <si>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</si>
  <si>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</si>
  <si>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</si>
  <si>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</si>
  <si>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</si>
  <si>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</si>
  <si>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</si>
  <si>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</si>
  <si>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</si>
  <si>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</si>
  <si>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</si>
  <si>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</si>
  <si>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</si>
  <si>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</si>
  <si>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</si>
  <si>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</si>
  <si>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</si>
  <si>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</si>
  <si>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</si>
  <si>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</si>
  <si>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</si>
  <si>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</si>
  <si>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</si>
  <si>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</si>
  <si>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</si>
  <si>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</si>
  <si>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</si>
  <si>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</si>
  <si>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</si>
  <si>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</si>
  <si>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</si>
  <si>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</si>
  <si>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</si>
  <si>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</si>
  <si>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</si>
  <si>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</si>
  <si>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</si>
  <si>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</si>
  <si>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</si>
  <si>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</si>
  <si>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</si>
  <si>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</si>
  <si>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</si>
  <si>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</si>
  <si>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</si>
  <si>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</si>
  <si>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</si>
  <si>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</si>
  <si>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</si>
  <si>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</si>
  <si>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</si>
  <si>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</si>
  <si>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</si>
  <si>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</si>
  <si>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</si>
  <si>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</si>
  <si>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</si>
  <si>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</si>
  <si>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</si>
  <si>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</si>
  <si>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</si>
  <si>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</si>
  <si>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</si>
  <si>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</si>
  <si>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</si>
  <si>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</si>
  <si>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</si>
  <si>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</si>
  <si>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</si>
  <si>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</si>
  <si>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</si>
  <si>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</si>
  <si>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</si>
  <si>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</si>
  <si>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</si>
  <si>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</si>
  <si>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</si>
  <si>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</si>
  <si>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</si>
  <si>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</si>
  <si>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</si>
  <si>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</si>
  <si>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</si>
  <si>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</si>
  <si>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</si>
  <si>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</si>
  <si>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</si>
  <si>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</si>
  <si>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</si>
  <si>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</si>
  <si>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</si>
  <si>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</si>
  <si>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</si>
  <si>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</si>
  <si>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</si>
  <si>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</si>
  <si>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</si>
  <si>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</si>
  <si>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</si>
  <si>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</si>
  <si>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</si>
  <si>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</si>
  <si>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</si>
  <si>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</si>
  <si>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</si>
  <si>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</si>
  <si>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</si>
  <si>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</si>
  <si>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</si>
  <si>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</si>
  <si>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</si>
  <si>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</si>
  <si>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</si>
  <si>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</si>
  <si>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</si>
  <si>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</si>
  <si>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</si>
  <si>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</si>
  <si>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</si>
  <si>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</si>
  <si>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</si>
  <si>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</si>
  <si>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</si>
  <si>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</si>
  <si>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</si>
  <si>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</si>
  <si>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</si>
  <si>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</si>
  <si>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</si>
  <si>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</si>
  <si>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</si>
  <si>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</si>
  <si>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</si>
  <si>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</si>
  <si>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</si>
  <si>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</si>
  <si>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</si>
  <si>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</si>
  <si>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</si>
  <si>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</si>
  <si>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</si>
  <si>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</si>
  <si>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</si>
  <si>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</si>
  <si>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</si>
  <si>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</si>
  <si>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</si>
  <si>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</si>
  <si>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</si>
  <si>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</si>
  <si>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</si>
  <si>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</si>
  <si>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</si>
  <si>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</si>
  <si>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</si>
  <si>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</si>
  <si>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</si>
  <si>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</si>
  <si>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</si>
  <si>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</si>
  <si>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</si>
  <si>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</si>
  <si>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</si>
  <si>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</si>
  <si>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</si>
  <si>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</si>
  <si>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</si>
  <si>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</si>
  <si>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</si>
  <si>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</si>
  <si>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</si>
  <si>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</si>
  <si>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</si>
  <si>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</si>
  <si>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</si>
  <si>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</si>
  <si>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</si>
  <si>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</si>
  <si>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</si>
  <si>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</si>
  <si>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</si>
  <si>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</si>
  <si>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</si>
  <si>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</si>
  <si>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</si>
  <si>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</si>
  <si>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</si>
  <si>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</si>
  <si>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</si>
  <si>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</si>
  <si>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</si>
  <si>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</si>
  <si>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</si>
  <si>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</si>
  <si>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</si>
  <si>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</si>
  <si>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</si>
  <si>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</si>
  <si>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</si>
  <si>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</si>
  <si>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</si>
  <si>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</si>
  <si>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</si>
  <si>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</si>
  <si>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</si>
  <si>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</si>
  <si>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</si>
  <si>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</si>
  <si>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</si>
  <si>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</si>
  <si>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</si>
  <si>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</si>
  <si>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</si>
  <si>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</si>
  <si>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</si>
  <si>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</si>
  <si>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</si>
  <si>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</si>
  <si>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</si>
  <si>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</si>
  <si>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</si>
  <si>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</si>
  <si>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</si>
  <si>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</si>
  <si>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</si>
  <si>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</si>
  <si>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</si>
  <si>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</si>
  <si>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</si>
  <si>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</si>
  <si>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</si>
  <si>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</si>
  <si>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</si>
  <si>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</si>
  <si>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</si>
  <si>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</si>
  <si>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</si>
  <si>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</si>
  <si>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</si>
  <si>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</si>
  <si>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</si>
  <si>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</si>
  <si>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</si>
  <si>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</si>
  <si>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</si>
  <si>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</si>
  <si>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</si>
  <si>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</si>
  <si>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</si>
  <si>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</si>
  <si>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</si>
  <si>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</si>
  <si>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</si>
  <si>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</si>
  <si>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</si>
  <si>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</si>
  <si>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</si>
  <si>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</si>
  <si>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</si>
  <si>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</si>
  <si>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</si>
  <si>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</si>
  <si>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</si>
  <si>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</si>
  <si>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</si>
  <si>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</si>
  <si>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</si>
  <si>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</si>
  <si>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</si>
  <si>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</si>
  <si>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</si>
  <si>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</si>
  <si>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</si>
  <si>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</si>
  <si>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</si>
  <si>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</si>
  <si>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</si>
  <si>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</si>
  <si>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</si>
  <si>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</si>
  <si>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</si>
  <si>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</si>
  <si>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</si>
  <si>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</si>
  <si>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</si>
  <si>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</si>
  <si>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</si>
  <si>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</si>
  <si>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</si>
  <si>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</si>
  <si>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</si>
  <si>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</si>
  <si>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</si>
  <si>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</si>
  <si>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</si>
  <si>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</si>
  <si>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</si>
  <si>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</si>
  <si>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</si>
  <si>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</si>
  <si>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</si>
  <si>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</si>
  <si>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</si>
  <si>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</si>
  <si>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</si>
  <si>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</si>
  <si>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</si>
  <si>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</si>
  <si>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</si>
  <si>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</si>
  <si>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</si>
  <si>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</si>
  <si>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</si>
  <si>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</si>
  <si>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</si>
  <si>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</si>
  <si>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</si>
  <si>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</si>
  <si>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</si>
  <si>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</si>
  <si>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</si>
  <si>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</si>
  <si>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</si>
  <si>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</si>
  <si>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</si>
  <si>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</si>
  <si>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</si>
  <si>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</si>
  <si>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</si>
  <si>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</si>
  <si>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</si>
  <si>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</si>
  <si>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</si>
  <si>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</si>
  <si>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</si>
  <si>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</si>
  <si>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</si>
  <si>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</si>
  <si>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</si>
  <si>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</si>
  <si>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</si>
  <si>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</si>
  <si>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</si>
  <si>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</si>
  <si>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</si>
  <si>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</si>
  <si>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</si>
  <si>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</si>
  <si>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</si>
  <si>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</si>
  <si>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</si>
  <si>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</si>
  <si>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</si>
  <si>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</si>
  <si>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</si>
  <si>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</si>
  <si>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</si>
  <si>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</si>
  <si>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</si>
  <si>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</si>
  <si>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</si>
  <si>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</si>
  <si>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</si>
  <si>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</si>
  <si>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</si>
  <si>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</si>
  <si>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</si>
  <si>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</si>
  <si>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</si>
  <si>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</si>
  <si>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</si>
  <si>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</si>
  <si>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</si>
  <si>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</si>
  <si>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</si>
  <si>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</si>
  <si>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</si>
  <si>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</si>
  <si>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</si>
  <si>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</si>
  <si>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</si>
  <si>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</si>
  <si>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</si>
  <si>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</si>
  <si>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</si>
  <si>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</si>
  <si>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</si>
  <si>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</si>
  <si>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</si>
  <si>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</si>
  <si>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</si>
  <si>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</si>
  <si>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</si>
  <si>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</si>
  <si>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</si>
  <si>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</si>
  <si>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</si>
  <si>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</si>
  <si>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</si>
  <si>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</si>
  <si>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</si>
  <si>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</si>
  <si>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</si>
  <si>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</si>
  <si>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</si>
  <si>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</si>
  <si>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</si>
  <si>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</si>
  <si>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</si>
  <si>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</si>
  <si>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</si>
  <si>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</si>
  <si>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</si>
  <si>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</si>
  <si>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</si>
  <si>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</si>
  <si>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</si>
  <si>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</si>
  <si>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</si>
  <si>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</si>
  <si>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</si>
  <si>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</si>
  <si>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</si>
  <si>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</si>
  <si>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</si>
  <si>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</si>
  <si>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</si>
  <si>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</si>
  <si>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</si>
  <si>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</si>
  <si>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</si>
  <si>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</si>
  <si>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</si>
  <si>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</si>
  <si>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</si>
  <si>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</si>
  <si>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</si>
  <si>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</si>
  <si>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</si>
  <si>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</si>
  <si>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</si>
  <si>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</si>
  <si>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</si>
  <si>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</si>
  <si>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</si>
  <si>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</si>
  <si>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</si>
  <si>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</si>
  <si>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</si>
  <si>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</si>
  <si>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</si>
  <si>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</si>
  <si>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</si>
  <si>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</si>
  <si>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</si>
  <si>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</si>
  <si>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</si>
  <si>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</si>
  <si>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</si>
  <si>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</si>
  <si>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</si>
  <si>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</si>
  <si>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</si>
  <si>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</si>
  <si>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</si>
  <si>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</si>
  <si>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</si>
  <si>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</si>
  <si>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</si>
  <si>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</si>
  <si>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</si>
  <si>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</si>
  <si>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</si>
  <si>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</si>
  <si>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</si>
  <si>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</si>
  <si>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</si>
  <si>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</si>
  <si>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</si>
  <si>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</si>
  <si>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</si>
  <si>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</si>
  <si>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</si>
  <si>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</si>
  <si>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</si>
  <si>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</si>
  <si>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</si>
  <si>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</si>
  <si>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</si>
  <si>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</si>
  <si>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</si>
  <si>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</si>
  <si>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</si>
  <si>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</si>
  <si>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</si>
  <si>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</si>
  <si>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</si>
  <si>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</si>
  <si>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</si>
  <si>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</si>
  <si>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</si>
  <si>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</si>
  <si>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</si>
  <si>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</si>
  <si>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</si>
  <si>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</si>
  <si>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</si>
  <si>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</si>
  <si>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</si>
  <si>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</si>
  <si>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</si>
  <si>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</si>
  <si>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</si>
  <si>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</si>
  <si>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</si>
  <si>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</si>
  <si>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</si>
  <si>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</si>
  <si>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</si>
  <si>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</si>
  <si>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</si>
  <si>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</si>
  <si>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</si>
  <si>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</si>
  <si>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</si>
  <si>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</si>
  <si>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</si>
  <si>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</si>
  <si>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</si>
  <si>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</si>
  <si>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</si>
  <si>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</si>
  <si>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</si>
  <si>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</si>
  <si>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</si>
  <si>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</si>
  <si>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</si>
  <si>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</si>
  <si>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</si>
  <si>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</si>
  <si>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</si>
  <si>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</si>
  <si>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</si>
  <si>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</si>
  <si>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</si>
  <si>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</si>
  <si>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</si>
  <si>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</si>
  <si>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</si>
  <si>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</si>
  <si>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</si>
  <si>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</si>
  <si>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</si>
  <si>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</si>
  <si>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</si>
  <si>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</si>
  <si>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</si>
  <si>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</si>
  <si>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</si>
  <si>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</si>
  <si>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</si>
  <si>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</si>
  <si>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</si>
  <si>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</si>
  <si>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</si>
  <si>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</si>
  <si>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</si>
  <si>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</si>
  <si>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</si>
  <si>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</si>
  <si>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</si>
  <si>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</si>
  <si>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</si>
  <si>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</si>
  <si>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</si>
  <si>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</si>
  <si>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</si>
  <si>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</si>
  <si>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</si>
  <si>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</si>
  <si>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</si>
  <si>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</si>
  <si>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</si>
  <si>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</si>
  <si>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</si>
  <si>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</si>
  <si>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</si>
  <si>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</si>
  <si>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</si>
  <si>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</si>
  <si>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</si>
  <si>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</si>
  <si>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</si>
  <si>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</si>
  <si>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</si>
  <si>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</si>
  <si>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</si>
  <si>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</si>
  <si>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</si>
  <si>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</si>
  <si>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</si>
  <si>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</si>
  <si>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</si>
  <si>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</si>
  <si>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</si>
  <si>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</si>
  <si>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</si>
  <si>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</si>
  <si>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</si>
  <si>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</si>
  <si>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</si>
  <si>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</si>
  <si>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</si>
  <si>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</si>
  <si>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</si>
  <si>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</si>
  <si>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</si>
  <si>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</si>
  <si>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</si>
  <si>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</si>
  <si>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</si>
  <si>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</si>
  <si>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</si>
  <si>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</si>
  <si>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</si>
  <si>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</si>
  <si>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</si>
  <si>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</si>
  <si>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</si>
  <si>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</si>
  <si>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</si>
  <si>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</si>
  <si>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</si>
  <si>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</si>
  <si>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</si>
  <si>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</si>
  <si>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</si>
  <si>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</si>
  <si>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</si>
  <si>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</si>
  <si>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</si>
  <si>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</si>
  <si>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</si>
  <si>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</si>
  <si>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</si>
  <si>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</si>
  <si>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</si>
  <si>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</si>
  <si>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</si>
  <si>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</si>
  <si>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</si>
  <si>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</si>
  <si>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</si>
  <si>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</si>
  <si>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</si>
  <si>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</si>
  <si>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</si>
  <si>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</si>
  <si>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</si>
  <si>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</si>
  <si>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</si>
  <si>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</si>
  <si>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</si>
  <si>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</si>
  <si>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</si>
  <si>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</si>
  <si>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</si>
  <si>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</si>
  <si>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</si>
  <si>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</si>
  <si>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</si>
  <si>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</si>
  <si>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</si>
  <si>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</si>
  <si>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</si>
  <si>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</si>
  <si>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</si>
  <si>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</si>
  <si>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</si>
  <si>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</si>
  <si>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</si>
  <si>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</si>
  <si>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</si>
  <si>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</si>
  <si>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</si>
  <si>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</si>
  <si>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</si>
  <si>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</si>
  <si>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</si>
  <si>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</si>
  <si>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</si>
  <si>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</si>
  <si>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</si>
  <si>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</si>
  <si>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</si>
  <si>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</si>
  <si>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</si>
  <si>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</si>
  <si>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</si>
  <si>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</si>
  <si>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</si>
  <si>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</si>
  <si>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</si>
  <si>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</si>
  <si>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</si>
  <si>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</si>
  <si>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</si>
  <si>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</si>
  <si>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</si>
  <si>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</si>
  <si>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</si>
  <si>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</si>
  <si>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</si>
  <si>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</si>
  <si>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</si>
  <si>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</si>
  <si>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</si>
  <si>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</si>
  <si>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</si>
  <si>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</si>
  <si>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</si>
  <si>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</si>
  <si>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</si>
  <si>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</si>
  <si>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</si>
  <si>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</si>
  <si>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</si>
  <si>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</si>
  <si>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</si>
  <si>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</si>
  <si>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</si>
  <si>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</si>
  <si>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</si>
  <si>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</si>
  <si>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</si>
  <si>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</si>
  <si>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</si>
  <si>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</si>
  <si>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</si>
  <si>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</si>
  <si>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</si>
  <si>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</si>
  <si>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</si>
  <si>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</si>
  <si>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</si>
  <si>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</si>
  <si>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</si>
  <si>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</si>
  <si>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</si>
  <si>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</si>
  <si>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</si>
  <si>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</si>
  <si>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</si>
  <si>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</si>
  <si>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</si>
  <si>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</si>
  <si>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</si>
  <si>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</si>
  <si>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</si>
  <si>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</si>
  <si>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</si>
  <si>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</si>
  <si>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</si>
  <si>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</si>
  <si>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</si>
  <si>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</si>
  <si>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</si>
  <si>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</si>
  <si>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</si>
  <si>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</si>
  <si>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</si>
  <si>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</si>
  <si>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</si>
  <si>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</si>
  <si>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</si>
  <si>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</si>
  <si>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</si>
  <si>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</si>
  <si>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</si>
  <si>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</si>
  <si>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</si>
  <si>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</si>
  <si>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</si>
  <si>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</si>
  <si>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</si>
  <si>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</si>
  <si>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</si>
  <si>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</si>
  <si>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</si>
  <si>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</si>
  <si>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</si>
  <si>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</si>
  <si>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</si>
  <si>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</si>
  <si>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</si>
  <si>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</si>
  <si>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</si>
  <si>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</si>
  <si>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</si>
  <si>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</si>
  <si>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</si>
  <si>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</si>
  <si>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</si>
  <si>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</si>
  <si>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</si>
  <si>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</si>
  <si>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</si>
  <si>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</si>
  <si>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</si>
  <si>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</si>
  <si>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</si>
  <si>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</si>
  <si>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</si>
  <si>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</si>
  <si>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</si>
  <si>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</si>
  <si>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</si>
  <si>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</si>
  <si>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</si>
  <si>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</si>
  <si>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</si>
  <si>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</si>
  <si>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</si>
  <si>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</si>
  <si>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</si>
  <si>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</si>
  <si>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</si>
  <si>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</si>
  <si>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</si>
  <si>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</si>
  <si>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</si>
  <si>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</si>
  <si>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</si>
  <si>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</si>
  <si>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</si>
  <si>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</si>
  <si>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</si>
  <si>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</si>
  <si>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</si>
  <si>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</si>
  <si>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</si>
  <si>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</si>
  <si>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</si>
  <si>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</si>
  <si>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</si>
  <si>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</si>
  <si>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</si>
  <si>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</si>
  <si>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</si>
  <si>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</si>
  <si>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</si>
  <si>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</si>
  <si>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</si>
  <si>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</si>
  <si>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</si>
  <si>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</si>
  <si>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</si>
  <si>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</si>
  <si>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</si>
  <si>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</si>
  <si>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</si>
  <si>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</si>
  <si>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</si>
  <si>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</si>
  <si>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</si>
  <si>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</si>
  <si>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</si>
  <si>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</si>
  <si>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</si>
  <si>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</si>
  <si>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</si>
  <si>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</si>
  <si>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</si>
  <si>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</si>
  <si>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</si>
  <si>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</si>
  <si>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</si>
  <si>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</si>
  <si>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</si>
  <si>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</si>
  <si>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</si>
  <si>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</si>
  <si>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</si>
  <si>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</si>
  <si>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</si>
  <si>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</si>
  <si>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</si>
  <si>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</si>
  <si>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</si>
  <si>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</si>
  <si>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</si>
  <si>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</si>
  <si>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</si>
  <si>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</si>
  <si>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</si>
  <si>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</si>
  <si>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</si>
  <si>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</si>
  <si>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</si>
  <si>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</si>
  <si>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</si>
  <si>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</si>
  <si>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</si>
  <si>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</si>
  <si>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</si>
  <si>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</si>
  <si>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</si>
  <si>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</si>
  <si>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</si>
  <si>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</si>
  <si>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</si>
  <si>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</si>
  <si>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</si>
  <si>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</si>
  <si>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</si>
  <si>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</si>
  <si>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</si>
  <si>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</si>
  <si>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</si>
  <si>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</si>
  <si>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</si>
  <si>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</si>
  <si>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</si>
  <si>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</si>
  <si>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</si>
  <si>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</si>
  <si>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</si>
  <si>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</si>
  <si>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</si>
  <si>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</si>
  <si>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</si>
  <si>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</si>
  <si>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</si>
  <si>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</si>
  <si>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</si>
  <si>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</si>
  <si>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</si>
  <si>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</si>
  <si>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</si>
  <si>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</si>
  <si>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</si>
  <si>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</si>
  <si>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</si>
  <si>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</si>
  <si>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</si>
  <si>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</si>
  <si>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</si>
  <si>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</si>
  <si>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</si>
  <si>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</si>
  <si>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</si>
  <si>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</si>
  <si>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</si>
  <si>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</si>
  <si>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</si>
  <si>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</si>
  <si>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</si>
  <si>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</si>
  <si>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</si>
  <si>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</si>
  <si>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</si>
  <si>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</si>
  <si>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</si>
  <si>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</si>
  <si>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</si>
  <si>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</si>
  <si>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</si>
  <si>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</si>
  <si>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</si>
  <si>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</si>
  <si>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</si>
  <si>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</si>
  <si>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</si>
  <si>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</si>
  <si>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</si>
  <si>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</si>
  <si>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</si>
  <si>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</si>
  <si>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</si>
  <si>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</si>
  <si>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</si>
  <si>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</si>
  <si>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</si>
  <si>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</si>
  <si>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</si>
  <si>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</si>
  <si>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</si>
  <si>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</si>
  <si>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</si>
  <si>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</si>
  <si>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</si>
  <si>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</si>
  <si>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</si>
  <si>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</si>
  <si>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</si>
  <si>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</si>
  <si>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</si>
  <si>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</si>
  <si>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</si>
  <si>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</si>
  <si>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</si>
  <si>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</si>
  <si>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</si>
  <si>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</si>
  <si>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</si>
  <si>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</si>
  <si>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</si>
  <si>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</si>
  <si>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</si>
  <si>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</si>
  <si>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</si>
  <si>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</si>
  <si>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</si>
  <si>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</si>
  <si>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</si>
  <si>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</si>
  <si>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</si>
  <si>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</si>
  <si>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</si>
  <si>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</si>
  <si>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</si>
  <si>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</si>
  <si>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</si>
  <si>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</si>
  <si>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</si>
  <si>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</si>
  <si>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</si>
  <si>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</si>
  <si>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</si>
  <si>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</si>
  <si>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</si>
  <si>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</si>
  <si>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</si>
  <si>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</si>
  <si>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</si>
  <si>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</si>
  <si>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</si>
  <si>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</si>
  <si>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</si>
  <si>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</si>
  <si>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</si>
  <si>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</si>
  <si>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</si>
  <si>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</si>
  <si>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</si>
  <si>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</si>
  <si>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</si>
  <si>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</si>
  <si>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</si>
  <si>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</si>
  <si>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</si>
  <si>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</si>
  <si>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</si>
  <si>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</si>
  <si>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</si>
  <si>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</si>
  <si>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</si>
  <si>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</si>
  <si>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</si>
  <si>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</si>
  <si>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</si>
  <si>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</si>
  <si>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</si>
  <si>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</si>
  <si>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</si>
  <si>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</si>
  <si>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</si>
  <si>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</si>
  <si>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</si>
  <si>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</si>
  <si>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</si>
  <si>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</si>
  <si>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</si>
  <si>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</si>
  <si>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</si>
  <si>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</si>
  <si>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</si>
  <si>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</si>
  <si>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</si>
  <si>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</si>
  <si>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</si>
  <si>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</si>
  <si>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</si>
  <si>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</si>
  <si>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</si>
  <si>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</si>
  <si>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</si>
  <si>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</si>
  <si>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</si>
  <si>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</si>
  <si>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</si>
  <si>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</si>
  <si>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</si>
  <si>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</si>
  <si>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</si>
  <si>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</si>
  <si>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</si>
  <si>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</si>
  <si>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</si>
  <si>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</si>
  <si>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</si>
  <si>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</si>
  <si>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</si>
  <si>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</si>
  <si>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</si>
  <si>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</si>
  <si>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</si>
  <si>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</si>
  <si>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</si>
  <si>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</si>
  <si>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</si>
  <si>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</si>
  <si>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</si>
  <si>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</si>
  <si>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</si>
  <si>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</si>
  <si>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</si>
  <si>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</si>
  <si>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</si>
  <si>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</si>
  <si>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</si>
  <si>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</si>
  <si>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</si>
  <si>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</si>
  <si>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</si>
  <si>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</si>
  <si>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</si>
  <si>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</si>
  <si>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</si>
  <si>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</si>
  <si>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</si>
  <si>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</si>
  <si>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</si>
  <si>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</si>
  <si>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</si>
  <si>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</si>
  <si>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</si>
  <si>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</si>
  <si>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</si>
  <si>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</si>
  <si>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</si>
  <si>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</si>
  <si>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</si>
  <si>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</si>
  <si>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</si>
  <si>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</si>
  <si>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</si>
  <si>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</si>
  <si>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</si>
  <si>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</si>
  <si>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</si>
  <si>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</si>
  <si>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</si>
  <si>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</si>
  <si>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</si>
  <si>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</si>
  <si>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</si>
  <si>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</si>
  <si>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</si>
  <si>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</si>
  <si>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</si>
  <si>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</si>
  <si>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</si>
  <si>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</si>
  <si>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</si>
  <si>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</si>
  <si>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</si>
  <si>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</si>
  <si>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</si>
  <si>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</si>
  <si>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</si>
  <si>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</si>
  <si>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</si>
  <si>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</si>
  <si>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</si>
  <si>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</si>
  <si>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</si>
  <si>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</si>
  <si>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</si>
  <si>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</si>
  <si>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</si>
  <si>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</si>
  <si>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</si>
  <si>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</si>
  <si>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</si>
  <si>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</si>
  <si>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</si>
  <si>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</si>
  <si>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</si>
  <si>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</si>
  <si>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</si>
  <si>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</si>
  <si>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</si>
  <si>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</si>
  <si>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</si>
  <si>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</si>
  <si>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</si>
  <si>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</si>
  <si>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</si>
  <si>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</si>
  <si>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</si>
  <si>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</si>
  <si>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</si>
  <si>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</si>
  <si>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</si>
  <si>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</si>
  <si>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</si>
  <si>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</si>
  <si>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</si>
  <si>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</si>
  <si>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</si>
  <si>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</si>
  <si>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</si>
  <si>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</si>
  <si>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</si>
  <si>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</si>
  <si>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</si>
  <si>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</si>
  <si>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</si>
  <si>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</si>
  <si>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</si>
  <si>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</si>
  <si>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</si>
  <si>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</si>
  <si>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</si>
  <si>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</si>
  <si>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</si>
  <si>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</si>
  <si>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</si>
  <si>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</si>
  <si>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</si>
  <si>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</si>
  <si>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</si>
  <si>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</si>
  <si>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</si>
  <si>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</si>
  <si>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</si>
  <si>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</si>
  <si>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</si>
  <si>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</si>
  <si>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</si>
  <si>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</si>
  <si>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</si>
  <si>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</si>
  <si>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</si>
  <si>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</si>
  <si>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</si>
  <si>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</si>
  <si>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</si>
  <si>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</si>
  <si>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</si>
  <si>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</si>
  <si>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</si>
  <si>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</si>
  <si>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</si>
  <si>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</si>
  <si>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</si>
  <si>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</si>
  <si>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</si>
  <si>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</si>
  <si>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</si>
  <si>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</si>
  <si>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</si>
  <si>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</si>
  <si>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</si>
  <si>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</si>
  <si>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</si>
  <si>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</si>
  <si>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</si>
  <si>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</si>
  <si>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</si>
  <si>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</si>
  <si>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</si>
  <si>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</si>
  <si>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</si>
  <si>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</si>
  <si>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</si>
  <si>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</si>
  <si>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</si>
  <si>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</si>
  <si>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</si>
  <si>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</si>
  <si>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</si>
  <si>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</si>
  <si>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</si>
  <si>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</si>
  <si>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</si>
  <si>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</si>
  <si>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</si>
  <si>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</si>
  <si>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</si>
  <si>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</si>
  <si>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</si>
  <si>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</si>
  <si>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</si>
  <si>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</si>
  <si>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</si>
  <si>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</si>
  <si>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</si>
  <si>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</si>
  <si>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</si>
  <si>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</si>
  <si>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</si>
  <si>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</si>
  <si>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</si>
  <si>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</si>
  <si>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</si>
  <si>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</si>
  <si>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</si>
  <si>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</si>
  <si>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</si>
  <si>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</si>
  <si>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</si>
  <si>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</si>
  <si>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</si>
  <si>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</si>
  <si>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</si>
  <si>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</si>
  <si>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</si>
  <si>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</si>
  <si>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</si>
  <si>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</si>
  <si>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</si>
  <si>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</si>
  <si>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</si>
  <si>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</si>
  <si>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</si>
  <si>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</si>
  <si>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</si>
  <si>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</si>
  <si>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</si>
  <si>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</si>
  <si>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</si>
  <si>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</si>
  <si>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</si>
  <si>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</si>
  <si>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</si>
  <si>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</si>
  <si>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</si>
  <si>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</si>
  <si>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</si>
  <si>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</si>
  <si>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</si>
  <si>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</si>
  <si>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</si>
  <si>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</si>
  <si>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</si>
  <si>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</si>
  <si>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</si>
  <si>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</si>
  <si>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</si>
  <si>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</si>
  <si>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</si>
  <si>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</si>
  <si>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</si>
  <si>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</si>
  <si>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</si>
  <si>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</si>
  <si>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</si>
  <si>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</si>
  <si>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</si>
  <si>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</si>
  <si>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</si>
  <si>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</si>
  <si>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</si>
  <si>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</si>
  <si>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</si>
  <si>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</si>
  <si>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</si>
  <si>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</si>
  <si>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</si>
  <si>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</si>
  <si>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</si>
  <si>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</si>
  <si>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</si>
  <si>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</si>
  <si>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</si>
  <si>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</si>
  <si>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</si>
  <si>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</si>
  <si>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</si>
  <si>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</si>
  <si>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</si>
  <si>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</si>
  <si>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</si>
  <si>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</si>
  <si>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</si>
  <si>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</si>
  <si>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</si>
  <si>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</si>
  <si>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</si>
  <si>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</si>
  <si>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</si>
  <si>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</si>
  <si>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</si>
  <si>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</si>
  <si>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</si>
  <si>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</si>
  <si>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</si>
  <si>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</si>
  <si>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</si>
  <si>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</si>
  <si>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</si>
  <si>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</si>
  <si>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</si>
  <si>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</si>
  <si>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</si>
  <si>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</si>
  <si>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</si>
  <si>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</si>
  <si>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</si>
  <si>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</si>
  <si>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</si>
  <si>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</si>
  <si>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</si>
  <si>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</si>
  <si>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</si>
  <si>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</si>
  <si>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</si>
  <si>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</si>
  <si>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</si>
  <si>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</si>
  <si>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</si>
  <si>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</si>
  <si>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</si>
  <si>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</si>
  <si>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</si>
  <si>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</si>
  <si>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</si>
  <si>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</si>
  <si>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</si>
  <si>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</si>
  <si>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</si>
  <si>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</si>
  <si>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</si>
  <si>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</si>
  <si>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</si>
  <si>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</si>
  <si>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</si>
  <si>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</si>
  <si>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</si>
  <si>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</si>
  <si>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</si>
  <si>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</si>
  <si>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</si>
  <si>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</si>
  <si>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</si>
  <si>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</si>
  <si>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</si>
  <si>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</si>
  <si>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</si>
  <si>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</si>
  <si>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</si>
  <si>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</si>
  <si>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</si>
  <si>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</si>
  <si>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</si>
  <si>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</si>
  <si>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</si>
  <si>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</si>
  <si>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</si>
  <si>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</si>
  <si>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</si>
  <si>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</si>
  <si>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</si>
  <si>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</si>
  <si>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</si>
  <si>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</si>
  <si>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</si>
  <si>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</si>
  <si>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</si>
  <si>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</si>
  <si>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</si>
  <si>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</si>
  <si>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</si>
  <si>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</si>
  <si>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</si>
  <si>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</si>
  <si>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</si>
  <si>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</si>
  <si>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</si>
  <si>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</si>
  <si>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</si>
  <si>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</si>
  <si>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</si>
  <si>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</si>
  <si>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</si>
  <si>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</si>
  <si>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</si>
  <si>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</si>
  <si>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</si>
  <si>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</si>
  <si>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</si>
  <si>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</si>
  <si>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</si>
  <si>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</si>
  <si>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</si>
  <si>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</si>
  <si>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</si>
  <si>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</si>
  <si>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</si>
  <si>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</si>
  <si>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</si>
  <si>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</si>
  <si>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</si>
  <si>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</si>
  <si>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</si>
  <si>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</si>
  <si>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</si>
  <si>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</si>
  <si>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</si>
  <si>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</si>
  <si>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</si>
  <si>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</si>
  <si>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</si>
  <si>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</si>
  <si>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</si>
  <si>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</si>
  <si>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</si>
  <si>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</si>
  <si>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</si>
  <si>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</si>
  <si>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</si>
  <si>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</si>
  <si>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</si>
  <si>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</si>
  <si>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</si>
  <si>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</si>
  <si>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</si>
  <si>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</si>
  <si>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</si>
  <si>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</si>
  <si>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</si>
  <si>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</si>
  <si>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</si>
  <si>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</si>
  <si>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</si>
  <si>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</si>
  <si>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</si>
  <si>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</si>
  <si>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</si>
  <si>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</si>
  <si>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</si>
  <si>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</si>
  <si>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</si>
  <si>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</si>
  <si>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</si>
  <si>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</si>
  <si>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</si>
  <si>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</si>
  <si>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</si>
  <si>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</si>
  <si>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</si>
  <si>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</si>
  <si>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</si>
  <si>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</si>
  <si>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</si>
  <si>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</si>
  <si>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</si>
  <si>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</si>
  <si>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</si>
  <si>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</si>
  <si>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</si>
  <si>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</si>
  <si>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</si>
  <si>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</si>
  <si>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</si>
  <si>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</si>
  <si>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</si>
  <si>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</si>
  <si>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</si>
  <si>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</si>
  <si>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</si>
  <si>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</si>
  <si>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</si>
  <si>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</si>
  <si>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</si>
  <si>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</si>
  <si>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</si>
  <si>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</si>
  <si>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</si>
  <si>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</si>
  <si>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</si>
  <si>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</si>
  <si>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</si>
  <si>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</si>
  <si>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</si>
  <si>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</si>
  <si>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</si>
  <si>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</si>
  <si>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</si>
  <si>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</si>
  <si>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</si>
  <si>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</si>
  <si>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</si>
  <si>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</si>
  <si>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</si>
  <si>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</si>
  <si>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</si>
  <si>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</si>
  <si>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</si>
  <si>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</si>
  <si>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</si>
  <si>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</si>
  <si>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</si>
  <si>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</si>
  <si>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</si>
  <si>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</si>
  <si>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</si>
  <si>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</si>
  <si>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</si>
  <si>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</si>
  <si>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</si>
  <si>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</si>
  <si>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</si>
  <si>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</si>
  <si>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</si>
  <si>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</si>
  <si>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</si>
  <si>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</si>
  <si>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</si>
  <si>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</si>
  <si>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</si>
  <si>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</si>
  <si>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</si>
  <si>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</si>
  <si>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</si>
  <si>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</si>
  <si>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</si>
  <si>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</si>
  <si>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</si>
  <si>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</si>
  <si>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</si>
  <si>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</si>
  <si>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</si>
  <si>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</si>
  <si>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</si>
  <si>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</si>
  <si>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</si>
  <si>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</si>
  <si>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</si>
  <si>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</si>
  <si>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</si>
  <si>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</si>
  <si>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</si>
  <si>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</si>
  <si>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</si>
  <si>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</si>
  <si>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</si>
  <si>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</si>
  <si>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</si>
  <si>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</si>
  <si>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</si>
  <si>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</si>
  <si>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</si>
  <si>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</si>
  <si>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</si>
  <si>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</si>
  <si>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</si>
  <si>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</si>
  <si>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</si>
  <si>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</si>
  <si>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</si>
  <si>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</si>
  <si>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</si>
  <si>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</si>
  <si>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</si>
  <si>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</si>
  <si>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</si>
  <si>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</si>
  <si>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</si>
  <si>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</si>
  <si>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</si>
  <si>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</si>
  <si>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</si>
  <si>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</si>
  <si>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</si>
  <si>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</si>
  <si>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</si>
  <si>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</si>
  <si>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</si>
  <si>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</si>
  <si>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</si>
  <si>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</si>
  <si>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</si>
  <si>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</si>
  <si>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</si>
  <si>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</si>
  <si>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</si>
  <si>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</si>
  <si>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</si>
  <si>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</si>
  <si>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</si>
  <si>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</si>
  <si>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</si>
  <si>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</si>
  <si>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</si>
  <si>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</si>
  <si>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</si>
  <si>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</si>
  <si>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</si>
  <si>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</si>
  <si>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</si>
  <si>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</si>
  <si>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</si>
  <si>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</si>
  <si>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</si>
  <si>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</si>
  <si>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</si>
  <si>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</si>
  <si>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</si>
  <si>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</si>
  <si>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</si>
  <si>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</si>
  <si>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</si>
  <si>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</si>
  <si>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</si>
  <si>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</si>
  <si>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</si>
  <si>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</si>
  <si>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</si>
  <si>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</si>
  <si>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</si>
  <si>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</si>
  <si>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</si>
  <si>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</si>
  <si>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</si>
  <si>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</si>
  <si>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</si>
  <si>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</si>
  <si>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</si>
  <si>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</si>
  <si>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</si>
  <si>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</si>
  <si>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</si>
  <si>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</si>
  <si>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</si>
  <si>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</si>
  <si>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</si>
  <si>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</si>
  <si>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</si>
  <si>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</si>
  <si>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</si>
  <si>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</si>
  <si>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</si>
  <si>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</si>
  <si>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</si>
  <si>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</si>
  <si>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</si>
  <si>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</si>
  <si>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</si>
  <si>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</si>
  <si>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</si>
  <si>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</si>
  <si>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</si>
  <si>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</si>
  <si>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</si>
  <si>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</si>
  <si>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</si>
  <si>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</si>
  <si>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</si>
  <si>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</si>
  <si>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</si>
  <si>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</si>
  <si>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</si>
  <si>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</si>
  <si>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</si>
  <si>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</si>
  <si>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</si>
  <si>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</si>
  <si>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</si>
  <si>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</si>
  <si>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</si>
  <si>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</si>
  <si>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</si>
  <si>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</si>
  <si>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</si>
  <si>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</si>
  <si>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</si>
  <si>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</si>
  <si>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</si>
  <si>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</si>
  <si>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</si>
  <si>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</si>
  <si>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</si>
  <si>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</si>
  <si>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</si>
  <si>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</si>
  <si>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</si>
  <si>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</si>
  <si>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</si>
  <si>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</si>
  <si>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</si>
  <si>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</si>
  <si>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</si>
  <si>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</si>
  <si>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</si>
  <si>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</si>
  <si>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</si>
  <si>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</si>
  <si>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</si>
  <si>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</si>
  <si>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</si>
  <si>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</si>
  <si>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</si>
  <si>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</si>
  <si>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</si>
  <si>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</si>
  <si>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</si>
  <si>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</si>
  <si>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</si>
  <si>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</si>
  <si>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</si>
  <si>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</si>
  <si>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</si>
  <si>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</si>
  <si>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</si>
  <si>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</si>
  <si>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</si>
  <si>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</si>
  <si>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</si>
  <si>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</si>
  <si>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</si>
  <si>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</si>
  <si>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</si>
  <si>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</si>
  <si>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</si>
  <si>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</si>
  <si>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</si>
  <si>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</si>
  <si>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</si>
  <si>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</si>
  <si>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</si>
  <si>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</si>
  <si>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</si>
  <si>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</si>
  <si>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</si>
  <si>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</si>
  <si>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</si>
  <si>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</si>
  <si>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</si>
  <si>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</si>
  <si>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</si>
  <si>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</si>
  <si>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</si>
  <si>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</si>
  <si>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</si>
  <si>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</si>
  <si>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</si>
  <si>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</si>
  <si>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</si>
  <si>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</si>
  <si>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</si>
  <si>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</si>
  <si>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</si>
  <si>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</si>
  <si>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</si>
  <si>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</si>
  <si>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</si>
  <si>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</si>
  <si>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</si>
  <si>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</si>
  <si>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</si>
  <si>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</si>
  <si>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</si>
  <si>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</si>
  <si>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</si>
  <si>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</si>
  <si>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</si>
  <si>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</si>
  <si>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</si>
  <si>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</si>
  <si>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</si>
  <si>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</si>
  <si>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</si>
  <si>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</si>
  <si>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</si>
  <si>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</si>
  <si>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</si>
  <si>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</si>
  <si>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</si>
  <si>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</si>
  <si>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</si>
  <si>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</si>
  <si>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</si>
  <si>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</si>
  <si>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</si>
  <si>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</si>
  <si>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</si>
  <si>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</si>
  <si>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</si>
  <si>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</si>
  <si>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</si>
  <si>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</si>
  <si>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</si>
  <si>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</si>
  <si>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</si>
  <si>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</si>
  <si>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</si>
  <si>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</si>
  <si>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</si>
  <si>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</si>
  <si>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</si>
  <si>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</si>
  <si>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</si>
  <si>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</si>
  <si>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</si>
  <si>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</si>
  <si>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</si>
  <si>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</si>
  <si>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</si>
  <si>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</si>
  <si>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</si>
  <si>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</si>
  <si>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</si>
  <si>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</si>
  <si>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</si>
  <si>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</si>
  <si>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</si>
  <si>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</si>
  <si>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</si>
  <si>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</si>
  <si>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</si>
  <si>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</si>
  <si>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</si>
  <si>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</si>
  <si>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</si>
  <si>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</si>
  <si>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</si>
  <si>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</si>
  <si>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</si>
  <si>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</si>
  <si>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</si>
  <si>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</si>
  <si>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</si>
  <si>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</si>
  <si>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</si>
  <si>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</si>
  <si>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</si>
  <si>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</si>
  <si>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</si>
  <si>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</si>
  <si>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</si>
  <si>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</si>
  <si>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</si>
  <si>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</si>
  <si>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</si>
  <si>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</si>
  <si>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</si>
  <si>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</si>
  <si>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</si>
  <si>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</si>
  <si>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</si>
  <si>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</si>
  <si>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</si>
  <si>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</si>
  <si>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</si>
  <si>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</si>
  <si>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</si>
  <si>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</si>
  <si>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</si>
  <si>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</si>
  <si>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</si>
  <si>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</si>
  <si>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</si>
  <si>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</si>
  <si>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</si>
  <si>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</si>
  <si>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</si>
  <si>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</si>
  <si>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</si>
  <si>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</si>
  <si>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</si>
  <si>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</si>
  <si>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</si>
  <si>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</si>
  <si>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</si>
  <si>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</si>
  <si>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</si>
  <si>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</si>
  <si>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</si>
  <si>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</si>
  <si>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</si>
  <si>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</si>
  <si>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</si>
  <si>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</si>
  <si>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</si>
  <si>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</si>
  <si>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</si>
  <si>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</si>
  <si>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</si>
  <si>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</si>
  <si>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</si>
  <si>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</si>
  <si>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</si>
  <si>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</si>
  <si>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</si>
  <si>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</si>
  <si>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</si>
  <si>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</si>
  <si>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</si>
  <si>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</si>
  <si>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</si>
  <si>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</si>
  <si>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</si>
  <si>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</si>
  <si>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</si>
  <si>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</si>
  <si>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</si>
  <si>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</si>
  <si>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</si>
  <si>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</si>
  <si>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</si>
  <si>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</si>
  <si>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</si>
  <si>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</si>
  <si>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</si>
  <si>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</si>
  <si>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</si>
  <si>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</si>
  <si>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</si>
  <si>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</si>
  <si>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</si>
  <si>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</si>
  <si>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</si>
  <si>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</si>
  <si>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</si>
  <si>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</si>
  <si>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</si>
  <si>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</si>
  <si>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</si>
  <si>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</si>
  <si>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</si>
  <si>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</si>
  <si>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</si>
  <si>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</si>
  <si>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</si>
  <si>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</si>
  <si>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</si>
  <si>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</si>
  <si>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</si>
  <si>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</si>
  <si>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</si>
  <si>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</si>
  <si>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</si>
  <si>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</si>
  <si>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</si>
  <si>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</si>
  <si>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</si>
  <si>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</si>
  <si>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</si>
  <si>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</si>
  <si>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</si>
  <si>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</si>
  <si>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</si>
  <si>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</si>
  <si>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</si>
  <si>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</si>
  <si>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</si>
  <si>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</si>
  <si>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</si>
  <si>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</si>
  <si>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</si>
  <si>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</si>
  <si>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</si>
  <si>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</si>
  <si>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</si>
  <si>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</si>
  <si>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</si>
  <si>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</si>
  <si>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</si>
  <si>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</si>
  <si>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</si>
  <si>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</si>
  <si>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</si>
  <si>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</si>
  <si>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</si>
  <si>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</si>
  <si>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</si>
  <si>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</si>
  <si>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</si>
  <si>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</si>
  <si>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</si>
  <si>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</si>
  <si>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</si>
  <si>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</si>
  <si>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</si>
  <si>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</si>
  <si>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</si>
  <si>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</si>
  <si>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</si>
  <si>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</si>
  <si>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</si>
  <si>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</si>
  <si>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</si>
  <si>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</si>
  <si>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</si>
  <si>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</si>
  <si>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</si>
  <si>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</si>
  <si>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</si>
  <si>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</si>
  <si>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</si>
  <si>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</si>
  <si>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</si>
  <si>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</si>
  <si>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</si>
  <si>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</si>
  <si>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</si>
  <si>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</si>
  <si>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</si>
  <si>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</si>
  <si>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</si>
  <si>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</si>
  <si>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</si>
  <si>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</si>
  <si>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</si>
  <si>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</si>
  <si>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</si>
  <si>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</si>
  <si>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</si>
  <si>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</si>
  <si>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</si>
  <si>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</si>
  <si>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</si>
  <si>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</si>
  <si>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</si>
  <si>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</si>
  <si>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</si>
  <si>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</si>
  <si>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</si>
  <si>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</si>
  <si>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</si>
  <si>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</si>
  <si>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</si>
  <si>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</si>
  <si>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</si>
  <si>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</si>
  <si>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</si>
  <si>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</si>
  <si>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</si>
  <si>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</si>
  <si>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</si>
  <si>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</si>
  <si>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</si>
  <si>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</si>
  <si>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</si>
  <si>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</si>
  <si>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</si>
  <si>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</si>
  <si>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</si>
  <si>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</si>
  <si>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</si>
  <si>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</si>
  <si>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</si>
  <si>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</si>
  <si>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</si>
  <si>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</si>
  <si>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</si>
  <si>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</si>
  <si>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</si>
  <si>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</si>
  <si>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</si>
  <si>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</si>
  <si>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</si>
  <si>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</si>
  <si>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</si>
  <si>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</si>
  <si>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</si>
  <si>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</si>
  <si>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</si>
  <si>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</si>
  <si>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</si>
  <si>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</si>
  <si>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</si>
  <si>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</si>
  <si>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</si>
  <si>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</si>
  <si>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</si>
  <si>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</si>
  <si>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</si>
  <si>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</si>
  <si>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</si>
  <si>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</si>
  <si>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</si>
  <si>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</si>
  <si>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</si>
  <si>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</si>
  <si>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</si>
  <si>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</si>
  <si>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</si>
  <si>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</si>
  <si>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</si>
  <si>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</si>
  <si>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</si>
  <si>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</si>
  <si>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</si>
  <si>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</si>
  <si>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</si>
  <si>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</si>
  <si>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</si>
  <si>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</si>
  <si>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</si>
  <si>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</si>
  <si>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</si>
  <si>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</si>
  <si>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</si>
  <si>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</si>
  <si>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</si>
  <si>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</si>
  <si>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</si>
  <si>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</si>
  <si>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</si>
  <si>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</si>
  <si>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</si>
  <si>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</si>
  <si>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</si>
  <si>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</si>
  <si>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</si>
  <si>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</si>
  <si>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</si>
  <si>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</si>
  <si>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</si>
  <si>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</si>
  <si>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</si>
  <si>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</si>
  <si>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</si>
  <si>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</si>
  <si>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</si>
  <si>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</si>
  <si>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</si>
  <si>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</si>
  <si>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</si>
  <si>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</si>
  <si>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</si>
  <si>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</si>
  <si>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</si>
  <si>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</si>
  <si>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</si>
  <si>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</si>
  <si>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</si>
  <si>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</si>
  <si>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</si>
  <si>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</si>
  <si>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</si>
  <si>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</si>
  <si>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</si>
  <si>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</si>
  <si>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</si>
  <si>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</si>
  <si>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</si>
  <si>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</si>
  <si>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</si>
  <si>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</si>
  <si>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</si>
  <si>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</si>
  <si>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</si>
  <si>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</si>
  <si>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</si>
  <si>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</si>
  <si>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</si>
  <si>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</si>
  <si>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</si>
  <si>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</si>
  <si>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</si>
  <si>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</si>
  <si>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</si>
  <si>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</si>
  <si>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</si>
  <si>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</si>
  <si>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</si>
  <si>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</si>
  <si>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</si>
  <si>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</si>
  <si>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</si>
  <si>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</si>
  <si>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</si>
  <si>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</si>
  <si>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</si>
  <si>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</si>
  <si>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</si>
  <si>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</si>
  <si>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</si>
  <si>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</si>
  <si>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</si>
  <si>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</si>
  <si>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</si>
  <si>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</si>
  <si>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</si>
  <si>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</si>
  <si>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</si>
  <si>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</si>
  <si>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</si>
  <si>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</si>
  <si>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</si>
  <si>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</si>
  <si>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</si>
  <si>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</si>
  <si>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</si>
  <si>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</si>
  <si>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</si>
  <si>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</si>
  <si>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</si>
  <si>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</si>
  <si>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</si>
  <si>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</si>
  <si>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</si>
  <si>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</si>
  <si>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</si>
  <si>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</si>
  <si>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</si>
  <si>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</si>
  <si>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</si>
  <si>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</si>
  <si>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</si>
  <si>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</si>
  <si>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</si>
  <si>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</si>
  <si>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</si>
  <si>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</si>
  <si>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</si>
  <si>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</si>
  <si>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</si>
  <si>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</si>
  <si>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</si>
  <si>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</si>
  <si>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</si>
  <si>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</si>
  <si>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</si>
  <si>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</si>
  <si>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</si>
  <si>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</si>
  <si>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</si>
  <si>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</si>
  <si>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</si>
  <si>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</si>
  <si>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</si>
  <si>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</si>
  <si>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</si>
  <si>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</si>
  <si>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</si>
  <si>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</si>
  <si>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</si>
  <si>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</si>
  <si>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</si>
  <si>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</si>
  <si>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</si>
  <si>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</si>
  <si>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</si>
  <si>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</si>
  <si>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</si>
  <si>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</si>
  <si>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</si>
  <si>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</si>
  <si>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</si>
  <si>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</si>
  <si>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</si>
  <si>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</si>
  <si>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</si>
  <si>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</si>
  <si>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</si>
  <si>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</si>
  <si>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</si>
  <si>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</si>
  <si>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</si>
  <si>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</si>
  <si>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</si>
  <si>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</si>
  <si>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</si>
  <si>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</si>
  <si>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</si>
  <si>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</si>
  <si>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</si>
  <si>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</si>
  <si>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</si>
  <si>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</si>
  <si>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</si>
  <si>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</si>
  <si>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</si>
  <si>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</si>
  <si>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</si>
  <si>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</si>
  <si>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</si>
  <si>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</si>
  <si>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</si>
  <si>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</si>
  <si>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</si>
  <si>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</si>
  <si>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</si>
  <si>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</si>
  <si>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</si>
  <si>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</si>
  <si>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</si>
  <si>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</si>
  <si>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</si>
  <si>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</si>
  <si>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</si>
  <si>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</si>
  <si>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</si>
  <si>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</si>
  <si>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</si>
  <si>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</si>
  <si>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</si>
  <si>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</si>
  <si>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</si>
  <si>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</si>
  <si>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</si>
  <si>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</si>
  <si>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</si>
  <si>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</si>
  <si>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</si>
  <si>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</si>
  <si>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</si>
  <si>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</si>
  <si>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</si>
  <si>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</si>
  <si>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</si>
  <si>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</si>
  <si>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</si>
  <si>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</si>
  <si>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</si>
  <si>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</si>
  <si>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</si>
  <si>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</si>
  <si>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</si>
  <si>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</si>
  <si>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</si>
  <si>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</si>
  <si>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</si>
  <si>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</si>
  <si>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</si>
  <si>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</si>
  <si>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</si>
  <si>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</si>
  <si>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</si>
  <si>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</si>
  <si>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</si>
  <si>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</si>
  <si>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</si>
  <si>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</si>
  <si>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</si>
  <si>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</si>
  <si>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</si>
  <si>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</si>
  <si>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</si>
  <si>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</si>
  <si>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</si>
  <si>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</si>
  <si>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</si>
  <si>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</si>
  <si>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</si>
  <si>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</si>
  <si>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</si>
  <si>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</si>
  <si>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</si>
  <si>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</si>
  <si>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</si>
  <si>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</si>
  <si>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</si>
  <si>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</si>
  <si>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</si>
  <si>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</si>
  <si>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</si>
  <si>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</si>
  <si>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</si>
  <si>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</si>
  <si>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</si>
  <si>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</si>
  <si>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</si>
  <si>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</si>
  <si>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</si>
  <si>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</si>
  <si>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</si>
  <si>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</si>
  <si>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</si>
  <si>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</si>
  <si>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</si>
  <si>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</si>
  <si>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</si>
  <si>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</si>
  <si>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</si>
  <si>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</si>
  <si>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</si>
  <si>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</si>
  <si>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</si>
  <si>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</si>
  <si>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</si>
  <si>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</si>
  <si>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</si>
  <si>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</si>
  <si>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</si>
  <si>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</si>
  <si>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</si>
  <si>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</si>
  <si>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</si>
  <si>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</si>
  <si>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</si>
  <si>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</si>
  <si>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</si>
  <si>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</si>
  <si>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</si>
  <si>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</si>
  <si>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</si>
  <si>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</si>
  <si>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</si>
  <si>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</si>
  <si>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</si>
  <si>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</si>
  <si>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</si>
  <si>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</si>
  <si>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</si>
  <si>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</si>
  <si>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</si>
  <si>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</si>
  <si>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</si>
  <si>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</si>
  <si>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</si>
  <si>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</si>
  <si>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</si>
  <si>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</si>
  <si>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</si>
  <si>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</si>
  <si>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</si>
  <si>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</si>
  <si>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</si>
  <si>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</si>
  <si>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</si>
  <si>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</si>
  <si>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</si>
  <si>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</si>
  <si>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</si>
  <si>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</si>
  <si>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</si>
  <si>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</si>
  <si>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</si>
  <si>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</si>
  <si>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</si>
  <si>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</si>
  <si>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</si>
  <si>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</si>
  <si>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</si>
  <si>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</si>
  <si>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</si>
  <si>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</si>
  <si>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</si>
  <si>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</si>
  <si>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</si>
  <si>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</si>
  <si>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</si>
  <si>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</si>
  <si>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</si>
  <si>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</si>
  <si>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</si>
  <si>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</si>
  <si>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</si>
  <si>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</si>
  <si>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</si>
  <si>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</si>
  <si>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</si>
  <si>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</si>
  <si>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</si>
  <si>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</si>
  <si>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</si>
  <si>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</si>
  <si>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</si>
  <si>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</si>
  <si>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</si>
  <si>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</si>
  <si>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</si>
  <si>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</si>
  <si>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</si>
  <si>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</si>
  <si>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</si>
  <si>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</si>
  <si>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</si>
  <si>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</si>
  <si>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</si>
  <si>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</si>
  <si>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</si>
  <si>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</si>
  <si>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</si>
  <si>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</si>
  <si>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</si>
  <si>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</si>
  <si>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</si>
  <si>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</si>
  <si>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</si>
  <si>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</si>
  <si>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</si>
  <si>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</si>
  <si>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</si>
  <si>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</si>
  <si>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</si>
  <si>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</si>
  <si>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</si>
  <si>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</si>
  <si>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</si>
  <si>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</si>
  <si>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</si>
  <si>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</si>
  <si>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</si>
  <si>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</si>
  <si>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</si>
  <si>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</si>
  <si>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</si>
  <si>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</si>
  <si>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</si>
  <si>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</si>
  <si>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</si>
  <si>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</si>
  <si>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</si>
  <si>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</si>
  <si>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</si>
  <si>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</si>
  <si>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</si>
  <si>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</si>
  <si>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</si>
  <si>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</si>
  <si>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</si>
  <si>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</si>
  <si>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</si>
  <si>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</si>
  <si>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</si>
  <si>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</si>
  <si>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</si>
  <si>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</si>
  <si>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</si>
  <si>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</si>
  <si>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</si>
  <si>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</si>
  <si>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</si>
  <si>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</si>
  <si>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</si>
  <si>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</si>
  <si>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</si>
  <si>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</si>
  <si>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</si>
  <si>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</si>
  <si>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</si>
  <si>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</si>
  <si>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</si>
  <si>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</si>
  <si>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</si>
  <si>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</si>
  <si>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</si>
  <si>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</si>
  <si>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</si>
  <si>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</si>
  <si>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</si>
  <si>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</si>
  <si>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</si>
  <si>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</si>
  <si>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</si>
  <si>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</si>
  <si>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</si>
  <si>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</si>
  <si>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</si>
  <si>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</si>
  <si>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</si>
  <si>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</si>
  <si>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</si>
  <si>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</si>
  <si>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</si>
  <si>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</si>
  <si>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</si>
  <si>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</si>
  <si>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</si>
  <si>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</si>
  <si>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</si>
  <si>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</si>
  <si>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</si>
  <si>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</si>
  <si>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</si>
  <si>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</si>
  <si>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</si>
  <si>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</si>
  <si>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</si>
  <si>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</si>
  <si>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</si>
  <si>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</si>
  <si>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</si>
  <si>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</si>
  <si>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</si>
  <si>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</si>
  <si>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</si>
  <si>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</si>
  <si>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</si>
  <si>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</si>
  <si>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</si>
  <si>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</si>
  <si>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</si>
  <si>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</si>
  <si>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</si>
  <si>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</si>
  <si>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</si>
  <si>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</si>
  <si>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</si>
  <si>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</si>
  <si>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</si>
  <si>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</si>
  <si>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</si>
  <si>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</si>
  <si>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</si>
  <si>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</si>
  <si>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</si>
  <si>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</si>
  <si>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</si>
  <si>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</si>
  <si>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</si>
  <si>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</si>
  <si>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</si>
  <si>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</si>
  <si>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</si>
  <si>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</si>
  <si>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</si>
  <si>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</si>
  <si>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</si>
  <si>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</si>
  <si>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</si>
  <si>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</si>
  <si>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</si>
  <si>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</si>
  <si>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</si>
  <si>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</si>
  <si>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</si>
  <si>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</si>
  <si>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</si>
  <si>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</si>
  <si>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</si>
  <si>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</si>
  <si>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</si>
  <si>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</si>
  <si>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</si>
  <si>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</si>
  <si>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</si>
  <si>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</si>
  <si>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</si>
  <si>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</si>
  <si>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</si>
  <si>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</si>
  <si>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</si>
  <si>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</si>
  <si>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</si>
  <si>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</si>
  <si>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</si>
  <si>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</si>
  <si>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</si>
  <si>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</si>
  <si>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</si>
  <si>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</si>
  <si>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</si>
  <si>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</si>
  <si>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</si>
  <si>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</si>
  <si>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</si>
  <si>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</si>
  <si>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</si>
  <si>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</si>
  <si>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</si>
  <si>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</si>
  <si>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</si>
  <si>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</si>
  <si>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</si>
  <si>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</si>
  <si>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</si>
  <si>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</si>
  <si>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</si>
  <si>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</si>
  <si>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</si>
  <si>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</si>
  <si>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</si>
  <si>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</si>
  <si>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</si>
  <si>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</si>
  <si>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</si>
  <si>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</si>
  <si>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</si>
  <si>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</si>
  <si>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</si>
  <si>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</si>
  <si>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</si>
  <si>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</si>
  <si>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</si>
  <si>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</si>
  <si>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</si>
  <si>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</si>
  <si>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</si>
  <si>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</si>
  <si>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</si>
  <si>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</si>
  <si>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</si>
  <si>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</si>
  <si>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</si>
  <si>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</si>
  <si>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</si>
  <si>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</si>
  <si>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</si>
  <si>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</si>
  <si>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</si>
  <si>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</si>
  <si>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</si>
  <si>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</si>
  <si>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</si>
  <si>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</si>
  <si>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</si>
  <si>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</si>
  <si>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</si>
  <si>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</si>
  <si>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</si>
  <si>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</si>
  <si>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</si>
  <si>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</si>
  <si>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</si>
  <si>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</si>
  <si>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</si>
  <si>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</si>
  <si>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</si>
  <si>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</si>
  <si>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</si>
  <si>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</si>
  <si>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</si>
  <si>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</si>
  <si>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</si>
  <si>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</si>
  <si>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</si>
  <si>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</si>
  <si>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</si>
  <si>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</si>
  <si>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</si>
  <si>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</si>
  <si>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</si>
  <si>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</si>
  <si>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</si>
  <si>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</si>
  <si>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</si>
  <si>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</si>
  <si>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</si>
  <si>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</si>
  <si>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</si>
  <si>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</si>
  <si>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</si>
  <si>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</si>
  <si>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</si>
  <si>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</si>
  <si>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</si>
  <si>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</si>
  <si>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</si>
  <si>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</si>
  <si>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</si>
  <si>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</si>
  <si>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</si>
  <si>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</si>
  <si>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</si>
  <si>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</si>
  <si>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</si>
  <si>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</si>
  <si>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</si>
  <si>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</si>
  <si>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</si>
  <si>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</si>
  <si>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</si>
  <si>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</si>
  <si>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</si>
  <si>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</si>
  <si>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</si>
  <si>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</si>
  <si>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</si>
  <si>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</si>
  <si>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</si>
  <si>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</si>
  <si>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</si>
  <si>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</si>
  <si>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</si>
  <si>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</si>
  <si>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</si>
  <si>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</si>
  <si>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</si>
  <si>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</si>
  <si>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</si>
  <si>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</si>
  <si>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</si>
  <si>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</si>
  <si>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</si>
  <si>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</si>
  <si>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</si>
  <si>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</si>
  <si>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</si>
  <si>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</si>
  <si>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</si>
  <si>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</si>
  <si>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</si>
  <si>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</si>
  <si>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</si>
  <si>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</si>
  <si>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</si>
  <si>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</si>
  <si>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</si>
  <si>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</si>
  <si>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</si>
  <si>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</si>
  <si>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</si>
  <si>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</si>
  <si>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</si>
  <si>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</si>
  <si>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</si>
  <si>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</si>
  <si>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</si>
  <si>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</si>
  <si>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</si>
  <si>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</si>
  <si>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</si>
  <si>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</si>
  <si>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</si>
  <si>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</si>
  <si>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</si>
  <si>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</si>
  <si>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</si>
  <si>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</si>
  <si>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</si>
  <si>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</si>
  <si>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</si>
  <si>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</si>
  <si>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</si>
  <si>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</si>
  <si>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</si>
  <si>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</si>
  <si>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</si>
  <si>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</si>
  <si>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</si>
  <si>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</si>
  <si>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</si>
  <si>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</si>
  <si>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</si>
  <si>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</si>
  <si>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</si>
  <si>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</si>
  <si>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</si>
  <si>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</si>
  <si>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</si>
  <si>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</si>
  <si>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</si>
  <si>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</si>
  <si>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</si>
  <si>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</si>
  <si>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</si>
  <si>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</si>
  <si>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</si>
  <si>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</si>
  <si>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</si>
  <si>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</si>
  <si>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</si>
  <si>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</si>
  <si>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</si>
  <si>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</si>
  <si>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</si>
  <si>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</si>
  <si>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</si>
  <si>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</si>
  <si>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</si>
  <si>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</si>
  <si>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</si>
  <si>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</si>
  <si>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</si>
  <si>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</si>
  <si>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</si>
  <si>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</si>
  <si>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</si>
  <si>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</si>
  <si>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</si>
  <si>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</si>
  <si>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</si>
  <si>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</si>
  <si>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</si>
  <si>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</si>
  <si>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</si>
  <si>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</si>
  <si>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</si>
  <si>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</si>
  <si>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</si>
  <si>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</si>
  <si>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</si>
  <si>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</si>
  <si>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</si>
  <si>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</si>
  <si>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</si>
  <si>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</si>
  <si>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</si>
  <si>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</si>
  <si>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</si>
  <si>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</si>
  <si>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</si>
  <si>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</si>
  <si>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</si>
  <si>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</si>
  <si>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</si>
  <si>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</si>
  <si>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</si>
  <si>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</si>
  <si>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</si>
  <si>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</si>
  <si>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</si>
  <si>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</si>
  <si>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</si>
  <si>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</si>
  <si>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</si>
  <si>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</si>
  <si>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</si>
  <si>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</si>
  <si>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</si>
  <si>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</si>
  <si>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</si>
  <si>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</si>
  <si>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</si>
  <si>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</si>
  <si>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</si>
  <si>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</si>
  <si>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</si>
  <si>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</si>
  <si>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</si>
  <si>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</si>
  <si>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</si>
  <si>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</si>
  <si>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</si>
  <si>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</si>
  <si>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</si>
  <si>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</si>
  <si>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</si>
  <si>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</si>
  <si>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</si>
  <si>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</si>
  <si>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</si>
  <si>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</si>
  <si>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</si>
  <si>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</si>
  <si>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</si>
  <si>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</si>
  <si>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</si>
  <si>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</si>
  <si>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</si>
  <si>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</si>
  <si>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</si>
  <si>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</si>
  <si>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</si>
  <si>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</si>
  <si>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</si>
  <si>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</si>
  <si>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</si>
  <si>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</si>
  <si>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</si>
  <si>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</si>
  <si>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</si>
  <si>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</si>
  <si>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</si>
  <si>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</si>
  <si>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</si>
  <si>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</si>
  <si>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</si>
  <si>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</si>
  <si>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</si>
  <si>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</si>
  <si>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</si>
  <si>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</si>
  <si>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</si>
  <si>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</si>
  <si>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</si>
  <si>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</si>
  <si>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</si>
  <si>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</si>
  <si>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</si>
  <si>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</si>
  <si>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</si>
  <si>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</si>
  <si>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</si>
  <si>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</si>
  <si>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</si>
  <si>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</si>
  <si>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</si>
  <si>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</si>
  <si>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</si>
  <si>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</si>
  <si>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</si>
  <si>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</si>
  <si>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</si>
  <si>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</si>
  <si>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</si>
  <si>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</si>
  <si>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</si>
  <si>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</si>
  <si>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</si>
  <si>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</si>
  <si>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</si>
  <si>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</si>
  <si>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</si>
  <si>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</si>
  <si>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</si>
  <si>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</si>
  <si>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</si>
  <si>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</si>
  <si>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</si>
  <si>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</si>
  <si>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</si>
  <si>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</si>
  <si>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</si>
  <si>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</si>
  <si>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</si>
  <si>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</si>
  <si>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</si>
  <si>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</si>
  <si>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</si>
  <si>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</si>
  <si>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</si>
  <si>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</si>
  <si>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</si>
  <si>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</si>
  <si>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</si>
  <si>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</si>
  <si>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</si>
  <si>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</si>
  <si>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</si>
  <si>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</si>
  <si>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</si>
  <si>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</si>
  <si>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</si>
  <si>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</si>
  <si>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</si>
  <si>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</si>
  <si>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</si>
  <si>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</si>
  <si>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</si>
  <si>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</si>
  <si>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</si>
  <si>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</si>
  <si>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</si>
  <si>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</si>
  <si>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</si>
  <si>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</si>
  <si>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</si>
  <si>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</si>
  <si>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</si>
  <si>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</si>
  <si>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</si>
  <si>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</si>
  <si>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</si>
  <si>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</si>
  <si>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</si>
  <si>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</si>
  <si>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</si>
  <si>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</si>
  <si>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</si>
  <si>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</si>
  <si>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</si>
  <si>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</si>
  <si>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</si>
  <si>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</si>
  <si>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</si>
  <si>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</si>
  <si>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</si>
  <si>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</si>
  <si>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</si>
  <si>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</si>
  <si>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</si>
  <si>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</si>
  <si>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</si>
  <si>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</si>
  <si>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</si>
  <si>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</si>
  <si>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</si>
  <si>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</si>
  <si>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</si>
  <si>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</si>
  <si>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</si>
  <si>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</si>
  <si>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</si>
  <si>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</si>
  <si>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</si>
  <si>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</si>
  <si>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</si>
  <si>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</si>
  <si>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</si>
  <si>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</si>
  <si>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</si>
  <si>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</si>
  <si>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</si>
  <si>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</si>
  <si>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</si>
  <si>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</si>
  <si>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</si>
  <si>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</si>
  <si>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</si>
  <si>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</si>
  <si>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</si>
  <si>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</si>
  <si>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</si>
  <si>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</si>
  <si>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</si>
  <si>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</si>
  <si>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</si>
  <si>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</si>
  <si>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</si>
  <si>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</si>
  <si>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</si>
  <si>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</si>
  <si>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</si>
  <si>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</si>
  <si>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</si>
  <si>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</si>
  <si>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</si>
  <si>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</si>
  <si>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</si>
  <si>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</si>
  <si>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</si>
  <si>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</si>
  <si>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</si>
  <si>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</si>
  <si>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</si>
  <si>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</si>
  <si>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</si>
  <si>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</si>
  <si>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</si>
  <si>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</si>
  <si>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</si>
  <si>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</si>
  <si>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</si>
  <si>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</si>
  <si>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</si>
  <si>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</si>
  <si>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</si>
  <si>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</si>
  <si>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</si>
  <si>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</si>
  <si>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</si>
  <si>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</si>
  <si>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</si>
  <si>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</si>
  <si>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</si>
  <si>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</si>
  <si>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</si>
  <si>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</si>
  <si>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</si>
  <si>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</si>
  <si>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</si>
  <si>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</si>
  <si>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</si>
  <si>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</si>
  <si>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</si>
  <si>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</si>
  <si>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</si>
  <si>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</si>
  <si>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</si>
  <si>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</si>
  <si>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</si>
  <si>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</si>
  <si>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</si>
  <si>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</si>
  <si>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</si>
  <si>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</si>
  <si>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</si>
  <si>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</si>
  <si>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</si>
  <si>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</si>
  <si>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</si>
  <si>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</si>
  <si>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</si>
  <si>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</si>
  <si>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</si>
  <si>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</si>
  <si>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</si>
  <si>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</si>
  <si>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</si>
  <si>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</si>
  <si>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</si>
  <si>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</si>
  <si>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</si>
  <si>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</si>
  <si>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</si>
  <si>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</si>
  <si>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</si>
  <si>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</si>
  <si>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</si>
  <si>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</si>
  <si>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</si>
  <si>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</si>
  <si>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</si>
  <si>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</si>
  <si>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</si>
  <si>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</si>
  <si>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</si>
  <si>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</si>
  <si>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</si>
  <si>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</si>
  <si>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</si>
  <si>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</si>
  <si>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</si>
  <si>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</si>
  <si>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</si>
  <si>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</si>
  <si>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</si>
  <si>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</si>
  <si>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</si>
  <si>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</si>
  <si>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</si>
  <si>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</si>
  <si>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</si>
  <si>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</si>
  <si>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</si>
  <si>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</si>
  <si>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</si>
  <si>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</si>
  <si>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</si>
  <si>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</si>
  <si>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</si>
  <si>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</si>
  <si>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</si>
  <si>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</si>
  <si>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</si>
  <si>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</si>
  <si>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</si>
  <si>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</si>
  <si>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</si>
  <si>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</si>
  <si>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</si>
  <si>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</si>
  <si>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</si>
  <si>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</si>
  <si>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</si>
  <si>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</si>
  <si>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</si>
  <si>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</si>
  <si>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</si>
  <si>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</si>
  <si>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</si>
  <si>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</si>
  <si>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</si>
  <si>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</si>
  <si>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</si>
  <si>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</si>
  <si>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</si>
  <si>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</si>
  <si>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</si>
  <si>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</si>
  <si>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</si>
  <si>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</si>
  <si>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</si>
  <si>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</si>
  <si>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</si>
  <si>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</si>
  <si>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</si>
  <si>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</si>
  <si>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</si>
  <si>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</si>
  <si>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</si>
  <si>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</si>
  <si>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</si>
  <si>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</si>
  <si>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</si>
  <si>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</si>
  <si>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</si>
  <si>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</si>
  <si>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</si>
  <si>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</si>
  <si>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</si>
  <si>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</si>
  <si>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</si>
  <si>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</si>
  <si>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</si>
  <si>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</si>
  <si>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</si>
  <si>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</si>
  <si>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</si>
  <si>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</si>
  <si>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</si>
  <si>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</si>
  <si>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</si>
  <si>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</si>
  <si>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</si>
  <si>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</si>
  <si>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</si>
  <si>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</si>
  <si>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</si>
  <si>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</si>
  <si>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</si>
  <si>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</si>
  <si>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</si>
  <si>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</si>
  <si>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</si>
  <si>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</si>
  <si>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</si>
  <si>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</si>
  <si>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</si>
  <si>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</si>
  <si>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</si>
  <si>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</si>
  <si>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</si>
  <si>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</si>
  <si>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</si>
  <si>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</si>
  <si>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</si>
  <si>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</si>
  <si>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</si>
  <si>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</si>
  <si>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</si>
  <si>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</si>
  <si>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</si>
  <si>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</si>
  <si>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</si>
  <si>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</si>
  <si>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</si>
  <si>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</si>
  <si>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</si>
  <si>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</si>
  <si>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</si>
  <si>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</si>
  <si>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</si>
  <si>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</si>
  <si>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</si>
  <si>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</si>
  <si>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</si>
  <si>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</si>
  <si>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</si>
  <si>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</si>
  <si>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</si>
  <si>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</si>
  <si>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</si>
  <si>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</si>
  <si>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</si>
  <si>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</si>
  <si>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</si>
  <si>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</si>
  <si>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</si>
  <si>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</si>
  <si>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</si>
  <si>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</si>
  <si>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</si>
  <si>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</si>
  <si>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</si>
  <si>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</si>
  <si>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</si>
  <si>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</si>
  <si>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</si>
  <si>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</si>
  <si>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</si>
  <si>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</si>
  <si>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</si>
  <si>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</si>
  <si>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</si>
  <si>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</si>
  <si>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</si>
  <si>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</si>
  <si>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</si>
  <si>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</si>
  <si>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</si>
  <si>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</si>
  <si>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</si>
  <si>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</si>
  <si>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</si>
  <si>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</si>
  <si>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</si>
  <si>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</si>
  <si>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</si>
  <si>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</si>
  <si>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</si>
  <si>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</si>
  <si>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</si>
  <si>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</si>
  <si>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</si>
  <si>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</si>
  <si>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</si>
  <si>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</si>
  <si>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</si>
  <si>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</si>
  <si>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</si>
  <si>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</si>
  <si>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</si>
  <si>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</si>
  <si>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</si>
  <si>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</si>
  <si>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</si>
  <si>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</si>
  <si>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</si>
  <si>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</si>
  <si>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</si>
  <si>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</si>
  <si>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</si>
  <si>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</si>
  <si>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</si>
  <si>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</si>
  <si>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</si>
  <si>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</si>
  <si>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</si>
  <si>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</si>
  <si>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</si>
  <si>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</si>
  <si>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</si>
  <si>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</si>
  <si>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</si>
  <si>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</si>
  <si>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</si>
  <si>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</si>
  <si>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</si>
  <si>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</si>
  <si>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</si>
  <si>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</si>
  <si>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</si>
  <si>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</si>
  <si>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</si>
  <si>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</si>
  <si>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</si>
  <si>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</si>
  <si>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</si>
  <si>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</si>
  <si>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</si>
  <si>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</si>
  <si>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</si>
  <si>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</si>
  <si>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</si>
  <si>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</si>
  <si>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</si>
  <si>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</si>
  <si>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</si>
  <si>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</si>
  <si>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</si>
  <si>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</si>
  <si>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</si>
  <si>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</si>
  <si>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</si>
  <si>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</si>
  <si>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</si>
  <si>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</si>
  <si>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</si>
  <si>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</si>
  <si>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</si>
  <si>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</si>
  <si>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</si>
  <si>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</si>
  <si>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</si>
  <si>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</si>
  <si>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</si>
  <si>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</si>
  <si>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</si>
  <si>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</si>
  <si>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</si>
  <si>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</si>
  <si>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</si>
  <si>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</si>
  <si>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</si>
  <si>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</si>
  <si>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</si>
  <si>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</si>
  <si>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</si>
  <si>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</si>
  <si>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</si>
  <si>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</si>
  <si>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</si>
  <si>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</si>
  <si>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</si>
  <si>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</si>
  <si>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</si>
  <si>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</si>
  <si>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</si>
  <si>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</si>
  <si>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</si>
  <si>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</si>
  <si>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</si>
  <si>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</si>
  <si>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</si>
  <si>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</si>
  <si>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</si>
  <si>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</si>
  <si>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</si>
  <si>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</si>
  <si>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</si>
  <si>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</si>
  <si>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</si>
  <si>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</si>
  <si>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</si>
  <si>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</si>
  <si>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</si>
  <si>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</si>
  <si>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</si>
  <si>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</si>
  <si>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</si>
  <si>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</si>
  <si>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</si>
  <si>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</si>
  <si>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</si>
  <si>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</si>
  <si>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</si>
  <si>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</si>
  <si>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</si>
  <si>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</si>
  <si>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</si>
  <si>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</si>
  <si>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</si>
  <si>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</si>
  <si>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</si>
  <si>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</si>
  <si>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</si>
  <si>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</si>
  <si>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</si>
  <si>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</si>
  <si>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</si>
  <si>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</si>
  <si>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</si>
  <si>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</si>
  <si>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</si>
  <si>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</si>
  <si>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</si>
  <si>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</si>
  <si>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</si>
  <si>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</si>
  <si>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</si>
  <si>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</si>
  <si>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</si>
  <si>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</si>
  <si>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</si>
  <si>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</si>
  <si>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</si>
  <si>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</si>
  <si>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</si>
  <si>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</si>
  <si>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</si>
  <si>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</si>
  <si>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</si>
  <si>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</si>
  <si>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</si>
  <si>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</si>
  <si>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</si>
  <si>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</si>
  <si>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</si>
  <si>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</si>
  <si>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</si>
  <si>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</si>
  <si>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</si>
  <si>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</si>
  <si>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</si>
  <si>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</si>
  <si>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</si>
  <si>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</si>
  <si>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</si>
  <si>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</si>
  <si>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</si>
  <si>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</si>
  <si>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</si>
  <si>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</si>
  <si>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</si>
  <si>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</si>
  <si>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</si>
  <si>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</si>
  <si>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</si>
  <si>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</si>
  <si>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</si>
  <si>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</si>
  <si>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</si>
  <si>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</si>
  <si>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</si>
  <si>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</si>
  <si>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</si>
  <si>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</si>
  <si>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</si>
  <si>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</si>
  <si>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</si>
  <si>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</si>
  <si>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</si>
  <si>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</si>
  <si>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</si>
  <si>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</si>
  <si>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</si>
  <si>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</si>
  <si>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</si>
  <si>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</si>
  <si>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</si>
  <si>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</si>
  <si>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</si>
  <si>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</si>
  <si>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</si>
  <si>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</si>
  <si>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</si>
  <si>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</si>
  <si>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</si>
  <si>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</si>
  <si>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</si>
  <si>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</si>
  <si>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</si>
  <si>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</si>
  <si>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</si>
  <si>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</si>
  <si>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</si>
  <si>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</si>
  <si>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</si>
  <si>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</si>
  <si>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</si>
  <si>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</si>
  <si>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</si>
  <si>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</si>
  <si>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</si>
  <si>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</si>
  <si>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</si>
  <si>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</si>
  <si>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</si>
  <si>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</si>
  <si>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</si>
  <si>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</si>
  <si>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</si>
  <si>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</si>
  <si>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</si>
  <si>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</si>
  <si>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</si>
  <si>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</si>
  <si>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</si>
  <si>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</si>
  <si>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</si>
  <si>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</si>
  <si>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</si>
  <si>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</si>
  <si>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</si>
  <si>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</si>
  <si>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</si>
  <si>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</si>
  <si>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</si>
  <si>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</si>
  <si>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</si>
  <si>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</si>
  <si>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</si>
  <si>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</si>
  <si>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</si>
  <si>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</si>
  <si>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</si>
  <si>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</si>
  <si>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</si>
  <si>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</si>
  <si>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</si>
  <si>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</si>
  <si>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</si>
  <si>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</si>
  <si>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</si>
  <si>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</si>
  <si>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</si>
  <si>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</si>
  <si>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</si>
  <si>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</si>
  <si>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</si>
  <si>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</si>
  <si>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</si>
  <si>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</si>
  <si>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</si>
  <si>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</si>
  <si>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</si>
  <si>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</si>
  <si>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</si>
  <si>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</si>
  <si>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</si>
  <si>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</si>
  <si>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</si>
  <si>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</si>
  <si>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</si>
  <si>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</si>
  <si>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</si>
  <si>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</si>
  <si>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</si>
  <si>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</si>
  <si>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</si>
  <si>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</si>
  <si>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</si>
  <si>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</si>
  <si>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</si>
  <si>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</si>
  <si>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</si>
  <si>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</si>
  <si>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</si>
  <si>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</si>
  <si>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</si>
  <si>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</si>
  <si>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</si>
  <si>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</si>
  <si>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</si>
  <si>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</si>
  <si>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</si>
  <si>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</si>
  <si>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</si>
  <si>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</si>
  <si>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</si>
  <si>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</si>
  <si>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</si>
  <si>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</si>
  <si>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</si>
  <si>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</si>
  <si>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</si>
  <si>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</si>
  <si>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</si>
  <si>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</si>
  <si>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</si>
  <si>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</si>
  <si>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</si>
  <si>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</si>
  <si>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</si>
  <si>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</si>
  <si>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</si>
  <si>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</si>
  <si>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</si>
  <si>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</si>
  <si>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</si>
  <si>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</si>
  <si>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</si>
  <si>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</si>
  <si>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</si>
  <si>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</si>
  <si>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</si>
  <si>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</si>
  <si>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</si>
  <si>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</si>
  <si>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</si>
  <si>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</si>
  <si>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</si>
  <si>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</si>
  <si>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</si>
  <si>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</si>
  <si>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</si>
  <si>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</si>
  <si>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</si>
  <si>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</si>
  <si>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</si>
  <si>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</si>
  <si>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</si>
  <si>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</si>
  <si>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</si>
  <si>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</si>
  <si>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</si>
  <si>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</si>
  <si>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</si>
  <si>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</si>
  <si>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</si>
  <si>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</si>
  <si>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</si>
  <si>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</si>
  <si>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</si>
  <si>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</si>
  <si>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</si>
  <si>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</si>
  <si>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</si>
  <si>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</si>
  <si>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</si>
  <si>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</si>
  <si>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</si>
  <si>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</si>
  <si>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</si>
  <si>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</si>
  <si>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</si>
  <si>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</si>
  <si>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</si>
  <si>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</si>
  <si>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</si>
  <si>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</si>
  <si>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</si>
  <si>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</si>
  <si>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</si>
  <si>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</si>
  <si>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</si>
  <si>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</si>
  <si>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</si>
  <si>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</si>
  <si>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</si>
  <si>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</si>
  <si>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</si>
  <si>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</si>
  <si>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</si>
  <si>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</si>
  <si>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</si>
  <si>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</si>
  <si>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</si>
  <si>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</si>
  <si>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</si>
  <si>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</si>
  <si>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</si>
  <si>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</si>
  <si>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</si>
  <si>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</si>
  <si>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</si>
  <si>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</si>
  <si>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</si>
  <si>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</si>
  <si>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</si>
  <si>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</si>
  <si>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</si>
  <si>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</si>
  <si>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</si>
  <si>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</si>
  <si>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</si>
  <si>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</si>
  <si>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</si>
  <si>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</si>
  <si>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</si>
  <si>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</si>
  <si>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</si>
  <si>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</si>
  <si>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</si>
  <si>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</si>
  <si>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</si>
  <si>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</si>
  <si>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</si>
  <si>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</si>
  <si>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</si>
  <si>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</si>
  <si>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</si>
  <si>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</si>
  <si>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</si>
  <si>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</si>
  <si>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</si>
  <si>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</si>
  <si>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</si>
  <si>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</si>
  <si>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</si>
  <si>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</si>
  <si>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</si>
  <si>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</si>
  <si>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</si>
  <si>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</si>
  <si>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</si>
  <si>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</si>
  <si>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</si>
  <si>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</si>
  <si>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</si>
  <si>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</si>
  <si>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</si>
  <si>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</si>
  <si>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</si>
  <si>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</si>
  <si>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</si>
  <si>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</si>
  <si>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</si>
  <si>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</si>
  <si>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</si>
  <si>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</si>
  <si>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</si>
  <si>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</si>
  <si>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</si>
  <si>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</si>
  <si>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</si>
  <si>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</si>
  <si>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</si>
  <si>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</si>
  <si>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</si>
  <si>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</si>
  <si>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</si>
  <si>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</si>
  <si>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</si>
  <si>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</si>
  <si>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</si>
  <si>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</si>
  <si>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</si>
  <si>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</si>
  <si>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</si>
  <si>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</si>
  <si>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</si>
  <si>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</si>
  <si>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</si>
  <si>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</si>
  <si>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</si>
  <si>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</si>
  <si>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</si>
  <si>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</si>
  <si>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</si>
  <si>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</si>
  <si>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</si>
  <si>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</si>
  <si>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</si>
  <si>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</si>
  <si>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</si>
  <si>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</si>
  <si>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</si>
  <si>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</si>
  <si>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</si>
  <si>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</si>
  <si>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</si>
  <si>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</si>
  <si>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</si>
  <si>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</si>
  <si>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</si>
  <si>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</si>
  <si>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</si>
  <si>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</si>
  <si>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</si>
  <si>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</si>
  <si>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</si>
  <si>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</si>
  <si>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</si>
  <si>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</si>
  <si>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</si>
  <si>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</si>
  <si>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</si>
  <si>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</si>
  <si>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</si>
  <si>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</si>
  <si>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</si>
  <si>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</si>
  <si>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</si>
  <si>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</si>
  <si>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</si>
  <si>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</si>
  <si>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</si>
  <si>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</si>
  <si>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</si>
  <si>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</si>
  <si>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</si>
  <si>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</si>
  <si>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</si>
  <si>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</si>
  <si>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</si>
  <si>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</si>
  <si>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</si>
  <si>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</si>
  <si>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</si>
  <si>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</si>
  <si>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</si>
  <si>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</si>
  <si>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</si>
  <si>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</si>
  <si>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</si>
  <si>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</si>
  <si>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</si>
  <si>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</si>
  <si>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</si>
  <si>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</si>
  <si>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</si>
  <si>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</si>
  <si>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</si>
  <si>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</si>
  <si>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</si>
  <si>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</si>
  <si>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</si>
  <si>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</si>
  <si>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</si>
  <si>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</si>
  <si>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</si>
  <si>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</si>
  <si>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</si>
  <si>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</si>
  <si>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</si>
  <si>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</si>
  <si>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</si>
  <si>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</si>
  <si>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</si>
  <si>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</si>
  <si>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</si>
  <si>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</si>
  <si>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</si>
  <si>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</si>
  <si>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</si>
  <si>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</si>
  <si>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</si>
  <si>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</si>
  <si>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</si>
  <si>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</si>
  <si>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</si>
  <si>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</si>
  <si>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</si>
  <si>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</si>
  <si>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</si>
  <si>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</si>
  <si>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</si>
  <si>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</si>
  <si>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</si>
  <si>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</si>
  <si>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</si>
  <si>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</si>
  <si>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</si>
  <si>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</si>
  <si>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</si>
  <si>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</si>
  <si>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</si>
  <si>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</si>
  <si>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</si>
  <si>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</si>
  <si>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</si>
  <si>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</si>
  <si>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</si>
  <si>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</si>
  <si>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</si>
  <si>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</si>
  <si>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</si>
  <si>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</si>
  <si>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</si>
  <si>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</si>
  <si>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</si>
  <si>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</si>
  <si>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</si>
  <si>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</si>
  <si>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</si>
  <si>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</si>
  <si>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</si>
  <si>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</si>
  <si>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</si>
  <si>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</si>
  <si>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</si>
  <si>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</si>
  <si>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</si>
  <si>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</si>
  <si>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</si>
  <si>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</si>
  <si>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</si>
  <si>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</si>
  <si>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</si>
  <si>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</si>
  <si>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</si>
  <si>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</si>
  <si>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</si>
  <si>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</si>
  <si>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</si>
  <si>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</si>
  <si>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</si>
  <si>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</si>
  <si>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</si>
  <si>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</si>
  <si>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</si>
  <si>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</si>
  <si>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</si>
  <si>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</si>
  <si>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</si>
  <si>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</si>
  <si>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</si>
  <si>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</si>
  <si>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</si>
  <si>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</si>
  <si>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</si>
  <si>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</si>
  <si>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</si>
  <si>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</si>
  <si>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</si>
  <si>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</si>
  <si>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</si>
  <si>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</si>
  <si>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</si>
  <si>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</si>
  <si>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</si>
  <si>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</si>
  <si>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</si>
  <si>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</si>
  <si>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</si>
  <si>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</si>
  <si>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</si>
  <si>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</si>
  <si>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</si>
  <si>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</si>
  <si>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</si>
  <si>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</si>
  <si>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</si>
  <si>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</si>
  <si>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</si>
  <si>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</si>
  <si>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</si>
  <si>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</si>
  <si>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</si>
  <si>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</si>
  <si>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</si>
  <si>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</si>
  <si>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</si>
  <si>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</si>
  <si>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</si>
  <si>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</si>
  <si>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</si>
  <si>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</si>
  <si>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</si>
  <si>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</si>
  <si>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</si>
  <si>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</si>
  <si>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</si>
  <si>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</si>
  <si>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</si>
  <si>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</si>
  <si>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</si>
  <si>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</si>
  <si>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</si>
  <si>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</si>
  <si>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</si>
  <si>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</si>
  <si>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</si>
  <si>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</si>
  <si>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</si>
  <si>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</si>
  <si>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</si>
  <si>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</si>
  <si>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</si>
  <si>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</si>
  <si>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</si>
  <si>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</si>
  <si>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</si>
  <si>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</si>
  <si>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</si>
  <si>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</si>
  <si>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</si>
  <si>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</si>
  <si>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</si>
  <si>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</si>
  <si>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</si>
  <si>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</si>
  <si>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</si>
  <si>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</si>
  <si>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</si>
  <si>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</si>
  <si>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</si>
  <si>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</si>
  <si>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</si>
  <si>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</si>
  <si>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</si>
  <si>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</si>
  <si>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</si>
  <si>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</si>
  <si>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</si>
  <si>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</si>
  <si>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</si>
  <si>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</si>
  <si>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</si>
  <si>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</si>
  <si>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</si>
  <si>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</si>
  <si>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</si>
  <si>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</si>
  <si>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</si>
  <si>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</si>
  <si>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</si>
  <si>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</si>
  <si>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</si>
  <si>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</si>
  <si>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</si>
  <si>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</si>
  <si>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</si>
  <si>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</si>
  <si>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</si>
  <si>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</si>
  <si>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</si>
  <si>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</si>
  <si>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</si>
  <si>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</si>
  <si>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</si>
  <si>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</si>
  <si>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</si>
  <si>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</si>
  <si>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</si>
  <si>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</si>
  <si>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</si>
  <si>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</si>
  <si>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</si>
  <si>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</si>
  <si>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</si>
  <si>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</si>
  <si>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</si>
  <si>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</si>
  <si>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</si>
  <si>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</si>
  <si>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</si>
  <si>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</si>
  <si>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</si>
  <si>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</si>
  <si>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</si>
  <si>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</si>
  <si>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</si>
  <si>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</si>
  <si>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</si>
  <si>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</si>
  <si>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</si>
  <si>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</si>
  <si>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</si>
  <si>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</si>
  <si>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</si>
  <si>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</si>
  <si>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</si>
  <si>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</si>
  <si>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</si>
  <si>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</si>
  <si>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</si>
  <si>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</si>
  <si>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</si>
  <si>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</si>
  <si>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</si>
  <si>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</si>
  <si>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</si>
  <si>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</si>
  <si>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</si>
  <si>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</si>
  <si>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</si>
  <si>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</si>
  <si>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</si>
  <si>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</si>
  <si>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</si>
  <si>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</si>
  <si>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</si>
  <si>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</si>
  <si>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</si>
  <si>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</si>
  <si>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</si>
  <si>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</si>
  <si>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</si>
  <si>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</si>
  <si>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</si>
  <si>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</si>
  <si>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</si>
  <si>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</si>
  <si>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</si>
  <si>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</si>
  <si>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</si>
  <si>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</si>
  <si>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</si>
  <si>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</si>
  <si>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</si>
  <si>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</si>
  <si>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</si>
  <si>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</si>
  <si>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</si>
  <si>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</si>
  <si>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</si>
  <si>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</si>
  <si>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</si>
  <si>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</si>
  <si>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</si>
  <si>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</si>
  <si>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</si>
  <si>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</si>
  <si>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</si>
  <si>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</si>
  <si>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</si>
  <si>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</si>
  <si>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</si>
  <si>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</si>
  <si>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</si>
  <si>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</si>
  <si>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</si>
  <si>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</si>
  <si>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</si>
  <si>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</si>
  <si>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</si>
  <si>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</si>
  <si>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</si>
  <si>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</si>
  <si>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</si>
  <si>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</si>
  <si>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</si>
  <si>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</si>
  <si>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</si>
  <si>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</si>
  <si>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</si>
  <si>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</si>
  <si>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</si>
  <si>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</si>
  <si>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</si>
  <si>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</si>
  <si>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</si>
  <si>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</si>
  <si>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</si>
  <si>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</si>
  <si>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</si>
  <si>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</si>
  <si>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</si>
  <si>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</si>
  <si>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</si>
  <si>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</si>
  <si>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</si>
  <si>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</si>
  <si>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</si>
  <si>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</si>
  <si>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</si>
  <si>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</si>
  <si>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</si>
  <si>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</si>
  <si>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</si>
  <si>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</si>
  <si>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</si>
  <si>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</si>
  <si>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</si>
  <si>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</si>
  <si>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</si>
  <si>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</si>
  <si>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</si>
  <si>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</si>
  <si>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</si>
  <si>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</si>
  <si>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</si>
  <si>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</si>
  <si>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</si>
  <si>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</si>
  <si>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</si>
  <si>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</si>
  <si>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</si>
  <si>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</si>
  <si>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</si>
  <si>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</si>
  <si>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</si>
  <si>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</si>
  <si>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</si>
  <si>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</si>
  <si>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</si>
  <si>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</si>
  <si>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</si>
  <si>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</si>
  <si>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</si>
  <si>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</si>
  <si>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</si>
  <si>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</si>
  <si>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</si>
  <si>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</si>
  <si>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</si>
  <si>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</si>
  <si>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</si>
  <si>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</si>
  <si>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</si>
  <si>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</si>
  <si>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</si>
  <si>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</si>
  <si>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</si>
  <si>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</si>
  <si>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</si>
  <si>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</si>
  <si>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</si>
  <si>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</si>
  <si>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</si>
  <si>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</si>
  <si>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</si>
  <si>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</si>
  <si>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</si>
  <si>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</si>
  <si>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</si>
  <si>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</si>
  <si>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</si>
  <si>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</si>
  <si>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</si>
  <si>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</si>
  <si>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</si>
  <si>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</si>
  <si>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</si>
  <si>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</si>
  <si>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</si>
  <si>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</si>
  <si>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</si>
  <si>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</si>
  <si>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</si>
  <si>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</si>
  <si>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</si>
  <si>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</si>
  <si>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</si>
  <si>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</si>
  <si>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</si>
  <si>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</si>
  <si>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</si>
  <si>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</si>
  <si>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</si>
  <si>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</si>
  <si>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</si>
  <si>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</si>
  <si>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</si>
  <si>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</si>
  <si>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</si>
  <si>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</si>
  <si>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</si>
  <si>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</si>
  <si>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</si>
  <si>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</si>
  <si>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</si>
  <si>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</si>
  <si>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</si>
  <si>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</si>
  <si>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</si>
  <si>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</si>
  <si>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</si>
  <si>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</si>
  <si>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</si>
  <si>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</si>
  <si>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</si>
  <si>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</si>
  <si>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</si>
  <si>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</si>
  <si>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</si>
  <si>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</si>
  <si>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</si>
  <si>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</si>
  <si>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</si>
  <si>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</si>
  <si>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</si>
  <si>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</si>
  <si>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</si>
  <si>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</si>
  <si>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</si>
  <si>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</si>
  <si>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</si>
  <si>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</si>
  <si>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</si>
  <si>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</si>
  <si>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</si>
  <si>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</si>
  <si>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</si>
  <si>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</si>
  <si>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</si>
  <si>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</si>
  <si>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</si>
  <si>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</si>
  <si>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</si>
  <si>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</si>
  <si>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</si>
  <si>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</si>
  <si>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</si>
  <si>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</si>
  <si>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</si>
  <si>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</si>
  <si>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</si>
  <si>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</si>
  <si>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</si>
  <si>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</si>
  <si>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</si>
  <si>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</si>
  <si>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</si>
  <si>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</si>
  <si>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</si>
  <si>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</si>
  <si>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</si>
  <si>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</si>
  <si>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</si>
  <si>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</si>
  <si>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</si>
  <si>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</si>
  <si>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</si>
  <si>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</si>
  <si>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</si>
  <si>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</si>
  <si>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</si>
  <si>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</si>
  <si>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</si>
  <si>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</si>
  <si>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</si>
  <si>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</si>
  <si>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</si>
  <si>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</si>
  <si>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</si>
  <si>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</si>
  <si>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</si>
  <si>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</si>
  <si>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</si>
  <si>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</si>
  <si>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</si>
  <si>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</si>
  <si>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</si>
  <si>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</si>
  <si>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</si>
  <si>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</si>
  <si>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</si>
  <si>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</si>
  <si>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</si>
  <si>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</si>
  <si>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</si>
  <si>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</si>
  <si>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</si>
  <si>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</si>
  <si>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</si>
  <si>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</si>
  <si>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</si>
  <si>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</si>
  <si>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</si>
  <si>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</si>
  <si>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</si>
  <si>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</si>
  <si>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</si>
  <si>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</si>
  <si>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</si>
  <si>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</si>
  <si>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</si>
  <si>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</si>
  <si>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</si>
  <si>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</si>
  <si>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</si>
  <si>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</si>
  <si>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</si>
  <si>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</si>
  <si>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</si>
  <si>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</si>
  <si>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</si>
  <si>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</si>
  <si>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</si>
  <si>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</si>
  <si>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</si>
  <si>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</si>
  <si>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</si>
  <si>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</si>
  <si>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</si>
  <si>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</si>
  <si>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</si>
  <si>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</si>
  <si>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</si>
  <si>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</si>
  <si>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</si>
  <si>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</si>
  <si>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</si>
  <si>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</si>
  <si>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</si>
  <si>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</si>
  <si>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</si>
  <si>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</si>
  <si>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</si>
  <si>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</si>
  <si>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</si>
  <si>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</si>
  <si>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</si>
  <si>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</si>
  <si>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</si>
  <si>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</si>
  <si>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</si>
  <si>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</si>
  <si>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</si>
  <si>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</si>
  <si>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</si>
  <si>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</si>
  <si>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</si>
  <si>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</si>
  <si>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</si>
  <si>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</si>
  <si>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</si>
  <si>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</si>
  <si>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</si>
  <si>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</si>
  <si>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</si>
  <si>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</si>
  <si>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</si>
  <si>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</si>
  <si>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</si>
  <si>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</si>
  <si>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</si>
  <si>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</si>
  <si>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</si>
  <si>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</si>
  <si>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</si>
  <si>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</si>
  <si>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</si>
  <si>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</si>
  <si>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</si>
  <si>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</si>
  <si>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</si>
  <si>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</si>
  <si>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</si>
  <si>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</si>
  <si>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</si>
  <si>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</si>
  <si>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</si>
  <si>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</si>
  <si>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</si>
  <si>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</si>
  <si>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</si>
  <si>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</si>
  <si>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</si>
  <si>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</si>
  <si>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</si>
  <si>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</si>
  <si>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</si>
  <si>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</si>
  <si>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</si>
  <si>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</si>
  <si>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</si>
  <si>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</si>
  <si>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</si>
  <si>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</si>
  <si>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</si>
  <si>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</si>
  <si>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</si>
  <si>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</si>
  <si>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</si>
  <si>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</si>
  <si>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</si>
  <si>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</si>
  <si>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</si>
  <si>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</si>
  <si>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</si>
  <si>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</si>
  <si>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</si>
  <si>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</si>
  <si>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</si>
  <si>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</si>
  <si>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</si>
  <si>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</si>
  <si>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</si>
  <si>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</si>
  <si>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</si>
  <si>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</si>
  <si>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</si>
  <si>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</si>
  <si>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</si>
  <si>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</si>
  <si>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</si>
  <si>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</si>
  <si>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</si>
  <si>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</si>
  <si>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</si>
  <si>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</si>
  <si>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</si>
  <si>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</si>
  <si>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</si>
  <si>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</si>
  <si>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</si>
  <si>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</si>
  <si>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</si>
  <si>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</si>
  <si>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</si>
  <si>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</si>
  <si>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</si>
  <si>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</si>
  <si>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</si>
  <si>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</si>
  <si>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</si>
  <si>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</si>
  <si>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</si>
  <si>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</si>
  <si>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</si>
  <si>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</si>
  <si>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</si>
  <si>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</si>
  <si>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</si>
  <si>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</si>
  <si>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</si>
  <si>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</si>
  <si>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</si>
  <si>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</si>
  <si>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</si>
  <si>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</si>
  <si>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</si>
  <si>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</si>
  <si>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</si>
  <si>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</si>
  <si>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</si>
  <si>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</si>
  <si>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</si>
  <si>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</si>
  <si>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</si>
  <si>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</si>
  <si>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</si>
  <si>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</si>
  <si>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</si>
  <si>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</si>
  <si>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</si>
  <si>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</si>
  <si>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</si>
  <si>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</si>
  <si>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</si>
  <si>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</si>
  <si>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</si>
  <si>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</si>
  <si>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</si>
  <si>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</si>
  <si>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</si>
  <si>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</si>
  <si>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</si>
  <si>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</si>
  <si>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</si>
  <si>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</si>
  <si>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</si>
  <si>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</si>
  <si>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</si>
  <si>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</si>
  <si>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</si>
  <si>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</si>
  <si>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</si>
  <si>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</si>
  <si>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</si>
  <si>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</si>
  <si>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</si>
  <si>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</si>
  <si>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</si>
  <si>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</si>
  <si>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</si>
  <si>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</si>
  <si>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</si>
  <si>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</si>
  <si>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</si>
  <si>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</si>
  <si>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</si>
  <si>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</si>
  <si>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</si>
  <si>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</si>
  <si>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</si>
  <si>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</si>
  <si>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</si>
  <si>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</si>
  <si>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</si>
  <si>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</si>
  <si>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</si>
  <si>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</si>
  <si>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</si>
  <si>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</si>
  <si>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</si>
  <si>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</si>
  <si>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</si>
  <si>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</si>
  <si>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</si>
  <si>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</si>
  <si>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</si>
  <si>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</si>
  <si>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</si>
  <si>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</si>
  <si>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</si>
  <si>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</si>
  <si>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</si>
  <si>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</si>
  <si>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</si>
  <si>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</si>
  <si>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</si>
  <si>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</si>
  <si>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</si>
  <si>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</si>
  <si>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</si>
  <si>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</si>
  <si>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</si>
  <si>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</si>
  <si>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</si>
  <si>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</si>
  <si>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</si>
  <si>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</si>
  <si>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</si>
  <si>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</si>
  <si>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</si>
  <si>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</si>
  <si>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</si>
  <si>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</si>
  <si>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</si>
  <si>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</si>
  <si>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</si>
  <si>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</si>
  <si>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</si>
  <si>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</si>
  <si>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</si>
  <si>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</si>
  <si>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</si>
  <si>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</si>
  <si>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</si>
  <si>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</si>
  <si>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</si>
  <si>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</si>
  <si>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</si>
  <si>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</si>
  <si>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</si>
  <si>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</si>
  <si>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</si>
  <si>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</si>
  <si>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</si>
  <si>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</si>
  <si>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</si>
  <si>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</si>
  <si>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</si>
  <si>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</si>
  <si>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</si>
  <si>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</si>
  <si>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</si>
  <si>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</si>
  <si>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</si>
  <si>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</si>
  <si>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</si>
  <si>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</si>
  <si>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</si>
  <si>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</si>
  <si>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</si>
  <si>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</si>
  <si>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</si>
  <si>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</si>
  <si>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</si>
  <si>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</si>
  <si>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</si>
  <si>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</si>
  <si>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</si>
  <si>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</si>
  <si>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</si>
  <si>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</si>
  <si>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</si>
  <si>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</si>
  <si>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</si>
  <si>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</si>
  <si>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</si>
  <si>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</si>
  <si>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</si>
  <si>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</si>
  <si>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</si>
  <si>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</si>
  <si>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</si>
  <si>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</si>
  <si>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</si>
  <si>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</si>
  <si>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</si>
  <si>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</si>
  <si>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</si>
  <si>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</si>
  <si>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</si>
  <si>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</si>
  <si>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</si>
  <si>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</si>
  <si>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</si>
  <si>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</si>
  <si>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</si>
  <si>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</si>
  <si>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</si>
  <si>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</si>
  <si>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</si>
  <si>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</si>
  <si>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</si>
  <si>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</si>
  <si>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</si>
  <si>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</si>
  <si>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</si>
  <si>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</si>
  <si>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</si>
  <si>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</si>
  <si>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</si>
  <si>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</si>
  <si>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</si>
  <si>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</si>
  <si>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</si>
  <si>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</si>
  <si>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</si>
  <si>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</si>
  <si>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</si>
  <si>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</si>
  <si>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</si>
  <si>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</si>
  <si>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</si>
  <si>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</si>
  <si>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</si>
  <si>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</si>
  <si>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</si>
  <si>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</si>
  <si>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</si>
  <si>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</si>
  <si>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</si>
  <si>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</si>
  <si>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</si>
  <si>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</si>
  <si>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</si>
  <si>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</si>
  <si>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</si>
  <si>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</si>
  <si>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</si>
  <si>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</si>
  <si>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</si>
  <si>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</si>
  <si>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</si>
  <si>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</si>
  <si>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</si>
  <si>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</si>
  <si>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</si>
  <si>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</si>
  <si>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</si>
  <si>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</si>
  <si>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</si>
  <si>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</si>
  <si>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</si>
  <si>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</si>
  <si>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</si>
  <si>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</si>
  <si>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</si>
  <si>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</si>
  <si>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</si>
  <si>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</si>
  <si>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</si>
  <si>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</si>
  <si>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</si>
  <si>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</si>
  <si>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</si>
  <si>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</si>
  <si>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</si>
  <si>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</si>
  <si>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</si>
  <si>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</si>
  <si>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</si>
  <si>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</si>
  <si>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</si>
  <si>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</si>
  <si>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</si>
  <si>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</si>
  <si>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</si>
  <si>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</si>
  <si>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</si>
  <si>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</si>
  <si>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</si>
  <si>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</si>
  <si>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</si>
  <si>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</si>
  <si>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</si>
  <si>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</si>
  <si>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</si>
  <si>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</si>
  <si>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</si>
  <si>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</si>
  <si>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</si>
  <si>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</si>
  <si>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</si>
  <si>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</si>
  <si>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</si>
  <si>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</si>
  <si>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</si>
  <si>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</si>
  <si>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</si>
  <si>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</si>
  <si>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</si>
  <si>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</si>
  <si>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</si>
  <si>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</si>
  <si>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</si>
  <si>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</si>
  <si>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</si>
  <si>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</si>
  <si>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</si>
  <si>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</si>
  <si>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</si>
  <si>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</si>
  <si>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</si>
  <si>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</si>
  <si>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</si>
  <si>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</si>
  <si>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</si>
  <si>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</si>
  <si>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</si>
  <si>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</si>
  <si>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</si>
  <si>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</si>
  <si>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</si>
  <si>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</si>
  <si>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</si>
  <si>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</si>
  <si>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</si>
  <si>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</si>
  <si>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</si>
  <si>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</si>
  <si>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</si>
  <si>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</si>
  <si>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</si>
  <si>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</si>
  <si>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</si>
  <si>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</si>
  <si>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</si>
  <si>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</si>
  <si>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</si>
  <si>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</si>
  <si>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</si>
  <si>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</si>
  <si>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</si>
  <si>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</si>
  <si>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</si>
  <si>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</si>
  <si>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</si>
  <si>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</si>
  <si>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</si>
  <si>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</si>
  <si>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</si>
  <si>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</si>
  <si>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</si>
  <si>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</si>
  <si>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</si>
  <si>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</si>
  <si>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</si>
  <si>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</si>
  <si>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</si>
  <si>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</si>
  <si>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</si>
  <si>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</si>
  <si>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</si>
  <si>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</si>
  <si>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</si>
  <si>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</si>
  <si>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</si>
  <si>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</si>
  <si>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</si>
  <si>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</si>
  <si>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</si>
  <si>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</si>
  <si>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</si>
  <si>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</si>
  <si>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</si>
  <si>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</si>
  <si>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</si>
  <si>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</si>
  <si>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</si>
  <si>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</si>
  <si>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</si>
  <si>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</si>
  <si>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</si>
  <si>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</si>
  <si>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</si>
  <si>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</si>
  <si>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</si>
  <si>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</si>
  <si>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</si>
  <si>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</si>
  <si>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</si>
  <si>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</si>
  <si>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</si>
  <si>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</si>
  <si>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</si>
  <si>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</si>
  <si>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</si>
  <si>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</si>
  <si>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</si>
  <si>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</si>
  <si>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</si>
  <si>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</si>
  <si>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</si>
  <si>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</si>
  <si>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</si>
  <si>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</si>
  <si>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</si>
  <si>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</si>
  <si>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</si>
  <si>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</si>
  <si>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</si>
  <si>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</si>
  <si>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</si>
  <si>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</si>
  <si>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</si>
  <si>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</si>
  <si>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</si>
  <si>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</si>
  <si>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</si>
  <si>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</si>
  <si>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</si>
  <si>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</si>
  <si>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</si>
  <si>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</si>
  <si>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</si>
  <si>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</si>
  <si>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</si>
  <si>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</si>
  <si>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</si>
  <si>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</si>
  <si>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</si>
  <si>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</si>
  <si>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</si>
  <si>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</si>
  <si>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</si>
  <si>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</si>
  <si>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</si>
  <si>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</si>
  <si>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</si>
  <si>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</si>
  <si>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</si>
  <si>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</si>
  <si>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</si>
  <si>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</si>
  <si>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</si>
  <si>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</si>
  <si>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</si>
  <si>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</si>
  <si>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</si>
  <si>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</si>
  <si>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</si>
  <si>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</si>
  <si>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</si>
  <si>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</si>
  <si>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</si>
  <si>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</si>
  <si>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</si>
  <si>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</si>
  <si>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</si>
  <si>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</si>
  <si>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</si>
  <si>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</si>
  <si>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</si>
  <si>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</si>
  <si>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</si>
  <si>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</si>
  <si>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</si>
  <si>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</si>
  <si>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</si>
  <si>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</si>
  <si>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</si>
  <si>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</si>
  <si>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</si>
  <si>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</si>
  <si>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</si>
  <si>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</si>
  <si>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</si>
  <si>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</si>
  <si>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</si>
  <si>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</si>
  <si>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</si>
  <si>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</si>
  <si>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</si>
  <si>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</si>
  <si>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</si>
  <si>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</si>
  <si>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</si>
  <si>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</si>
  <si>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</si>
  <si>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</si>
  <si>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</si>
  <si>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</si>
  <si>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</si>
  <si>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</si>
  <si>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</si>
  <si>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</si>
  <si>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</si>
  <si>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</si>
  <si>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</si>
  <si>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</si>
  <si>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</si>
  <si>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</si>
  <si>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</si>
  <si>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</si>
  <si>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</si>
  <si>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</si>
  <si>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</si>
  <si>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</si>
  <si>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</si>
  <si>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</si>
  <si>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</si>
  <si>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</si>
  <si>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</si>
  <si>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</si>
  <si>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</si>
  <si>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</si>
  <si>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</si>
  <si>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</si>
  <si>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</si>
  <si>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</si>
  <si>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</si>
  <si>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</si>
  <si>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</si>
  <si>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</si>
  <si>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</si>
  <si>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</si>
  <si>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</si>
  <si>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</si>
  <si>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</si>
  <si>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</si>
  <si>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</si>
  <si>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</si>
  <si>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</si>
  <si>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</si>
  <si>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</si>
  <si>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</si>
  <si>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</si>
  <si>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</si>
  <si>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</si>
  <si>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</si>
  <si>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</si>
  <si>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</si>
  <si>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</si>
  <si>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</si>
  <si>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</si>
  <si>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</si>
  <si>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</si>
  <si>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</si>
  <si>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</si>
  <si>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</si>
  <si>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</si>
  <si>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</si>
  <si>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</si>
  <si>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</si>
  <si>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</si>
  <si>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</si>
  <si>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</si>
  <si>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</si>
  <si>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</si>
  <si>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</si>
  <si>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</si>
  <si>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</si>
  <si>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</si>
  <si>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</si>
  <si>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</si>
  <si>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</si>
  <si>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</si>
  <si>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</si>
  <si>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</si>
  <si>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</si>
  <si>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</si>
  <si>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</si>
  <si>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</si>
  <si>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</si>
  <si>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</si>
  <si>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</si>
  <si>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</si>
  <si>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</si>
  <si>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</si>
  <si>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</si>
  <si>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</si>
  <si>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</si>
  <si>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</si>
  <si>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</si>
  <si>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</si>
  <si>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</si>
  <si>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</si>
  <si>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</si>
  <si>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</si>
  <si>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</si>
  <si>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</si>
  <si>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</si>
  <si>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</si>
  <si>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</si>
  <si>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</si>
  <si>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</si>
  <si>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</si>
  <si>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</si>
  <si>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</si>
  <si>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</si>
  <si>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</si>
  <si>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</si>
  <si>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</si>
  <si>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</si>
  <si>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</si>
  <si>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</si>
  <si>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</si>
  <si>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</si>
  <si>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</si>
  <si>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</si>
  <si>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</si>
  <si>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</si>
  <si>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</si>
  <si>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</si>
  <si>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</si>
  <si>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</si>
  <si>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</si>
  <si>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</si>
  <si>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</si>
  <si>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</si>
  <si>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</si>
  <si>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</si>
  <si>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</si>
  <si>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</si>
  <si>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</si>
  <si>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</si>
  <si>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</si>
  <si>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</si>
  <si>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</si>
  <si>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</si>
  <si>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</si>
  <si>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</si>
  <si>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</si>
  <si>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</si>
  <si>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</si>
  <si>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</si>
  <si>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</si>
  <si>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</si>
  <si>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</si>
  <si>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</si>
  <si>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</si>
  <si>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</si>
  <si>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</si>
  <si>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</si>
  <si>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</si>
  <si>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</si>
  <si>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</si>
  <si>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</si>
  <si>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</si>
  <si>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</si>
  <si>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</si>
  <si>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</si>
  <si>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</si>
  <si>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</si>
  <si>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</si>
  <si>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</si>
  <si>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</si>
  <si>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</si>
  <si>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</si>
  <si>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</si>
  <si>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</si>
  <si>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</si>
  <si>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</si>
  <si>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</si>
  <si>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</si>
  <si>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</si>
  <si>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</si>
  <si>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</si>
  <si>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</si>
  <si>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</si>
  <si>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</si>
  <si>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</si>
  <si>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</si>
  <si>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</si>
  <si>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</si>
  <si>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</si>
  <si>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</si>
  <si>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</si>
  <si>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</si>
  <si>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</si>
  <si>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</si>
  <si>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</si>
  <si>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</si>
  <si>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</si>
  <si>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</si>
  <si>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</si>
  <si>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</si>
  <si>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</si>
  <si>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</si>
  <si>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</si>
  <si>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</si>
  <si>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</si>
  <si>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</si>
  <si>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</si>
  <si>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</si>
  <si>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</si>
  <si>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</si>
  <si>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</si>
  <si>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</si>
  <si>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</si>
  <si>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</si>
  <si>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</si>
  <si>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</si>
  <si>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</si>
  <si>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</si>
  <si>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</si>
  <si>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</si>
  <si>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</si>
  <si>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</si>
  <si>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</si>
  <si>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</si>
  <si>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</si>
  <si>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</si>
  <si>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</si>
  <si>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</si>
  <si>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</si>
  <si>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</si>
  <si>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</si>
  <si>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</si>
  <si>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</si>
  <si>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</si>
  <si>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</si>
  <si>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</si>
  <si>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</si>
  <si>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</si>
  <si>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</si>
  <si>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</si>
  <si>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</si>
  <si>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</si>
  <si>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</si>
  <si>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</si>
  <si>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</si>
  <si>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</si>
  <si>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</si>
  <si>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</si>
  <si>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</si>
  <si>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</si>
  <si>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</si>
  <si>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</si>
  <si>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</si>
  <si>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</si>
  <si>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</si>
  <si>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</si>
  <si>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</si>
  <si>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</si>
  <si>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</si>
  <si>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</si>
  <si>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</si>
  <si>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</si>
  <si>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</si>
  <si>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</si>
  <si>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</si>
  <si>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</si>
  <si>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</si>
  <si>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</si>
  <si>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</si>
  <si>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</si>
  <si>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</si>
  <si>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</si>
  <si>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</si>
  <si>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</si>
  <si>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</si>
  <si>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</si>
  <si>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</si>
  <si>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</si>
  <si>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</si>
  <si>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</si>
  <si>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</si>
  <si>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</si>
  <si>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</si>
  <si>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</si>
  <si>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</si>
  <si>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</si>
  <si>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</si>
  <si>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</si>
  <si>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</si>
  <si>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</si>
  <si>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</si>
  <si>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</si>
  <si>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</si>
  <si>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</si>
  <si>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</si>
  <si>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</si>
  <si>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</si>
  <si>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</si>
  <si>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</si>
  <si>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</si>
  <si>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</si>
  <si>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</si>
  <si>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</si>
  <si>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</si>
  <si>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</si>
  <si>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</si>
  <si>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</si>
  <si>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</si>
  <si>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</si>
  <si>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</si>
  <si>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</si>
  <si>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</si>
  <si>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</si>
  <si>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</si>
  <si>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</si>
  <si>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</si>
  <si>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</si>
  <si>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</si>
  <si>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</si>
  <si>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</si>
  <si>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</si>
  <si>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</si>
  <si>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</si>
  <si>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</si>
  <si>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</si>
  <si>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</si>
  <si>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</si>
  <si>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</si>
  <si>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</si>
  <si>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</si>
  <si>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</si>
  <si>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</si>
  <si>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</si>
  <si>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</si>
  <si>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</si>
  <si>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</si>
  <si>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</si>
  <si>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</si>
  <si>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</si>
  <si>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</si>
  <si>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</si>
  <si>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</si>
  <si>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</si>
  <si>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</si>
  <si>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</si>
  <si>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</si>
  <si>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</si>
  <si>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</si>
  <si>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</si>
  <si>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</si>
  <si>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</si>
  <si>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</si>
  <si>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</si>
  <si>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</si>
  <si>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</si>
  <si>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</si>
  <si>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</si>
  <si>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</si>
  <si>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</si>
  <si>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</si>
  <si>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</si>
  <si>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</si>
  <si>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</si>
  <si>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</si>
  <si>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</si>
  <si>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</si>
  <si>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</si>
  <si>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</si>
  <si>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</si>
  <si>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</si>
  <si>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</si>
  <si>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</si>
  <si>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</si>
  <si>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</si>
  <si>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</si>
  <si>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</si>
  <si>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</si>
  <si>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</si>
  <si>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</si>
  <si>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</si>
  <si>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</si>
  <si>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</si>
  <si>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</si>
  <si>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</si>
  <si>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</si>
  <si>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</si>
  <si>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</si>
  <si>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</si>
  <si>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</si>
  <si>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</si>
  <si>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</si>
  <si>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</si>
  <si>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</si>
  <si>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</si>
  <si>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</si>
  <si>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</si>
  <si>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</si>
  <si>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</si>
  <si>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</si>
  <si>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</si>
  <si>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</si>
  <si>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</si>
  <si>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</si>
  <si>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</si>
  <si>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</si>
  <si>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</si>
  <si>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</si>
  <si>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</si>
  <si>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</si>
  <si>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</si>
  <si>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</si>
  <si>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</si>
  <si>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</si>
  <si>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</si>
  <si>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</si>
  <si>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</si>
  <si>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</si>
  <si>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</si>
  <si>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</si>
  <si>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</si>
  <si>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</si>
  <si>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</si>
  <si>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</si>
  <si>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</si>
  <si>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</si>
  <si>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</si>
  <si>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</si>
  <si>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</si>
  <si>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</si>
  <si>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</si>
  <si>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</si>
  <si>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</si>
  <si>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</si>
  <si>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</si>
  <si>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</si>
  <si>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</si>
  <si>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</si>
  <si>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</si>
  <si>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</si>
  <si>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</si>
  <si>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</si>
  <si>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</si>
  <si>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</si>
  <si>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</si>
  <si>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</si>
  <si>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</si>
  <si>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</si>
  <si>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</si>
  <si>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</si>
  <si>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</si>
  <si>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</si>
  <si>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</si>
  <si>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</si>
  <si>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</si>
  <si>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</si>
  <si>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</si>
  <si>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</si>
  <si>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</si>
  <si>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</si>
  <si>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</si>
  <si>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</si>
  <si>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</si>
  <si>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</si>
  <si>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</si>
  <si>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</si>
  <si>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</si>
  <si>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</si>
  <si>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</si>
  <si>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</si>
  <si>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</si>
  <si>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</si>
  <si>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</si>
  <si>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</si>
  <si>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</si>
  <si>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</si>
  <si>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</si>
  <si>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</si>
  <si>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</si>
  <si>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</si>
  <si>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</si>
  <si>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</si>
  <si>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</si>
  <si>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</si>
  <si>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</si>
  <si>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</si>
  <si>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</si>
  <si>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</si>
  <si>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</si>
  <si>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</si>
  <si>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</si>
  <si>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</si>
  <si>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</si>
  <si>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</si>
  <si>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</si>
  <si>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</si>
  <si>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</si>
  <si>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</si>
  <si>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</si>
  <si>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</si>
  <si>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</si>
  <si>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</si>
  <si>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</si>
  <si>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</si>
  <si>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</si>
  <si>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</si>
  <si>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</si>
  <si>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</si>
  <si>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</si>
  <si>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</si>
  <si>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</si>
  <si>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</si>
  <si>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</si>
  <si>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</si>
  <si>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</si>
  <si>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</si>
  <si>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</si>
  <si>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</si>
  <si>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</si>
  <si>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</si>
  <si>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</si>
  <si>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</si>
  <si>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</si>
  <si>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</si>
  <si>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</si>
  <si>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</si>
  <si>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</si>
  <si>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</si>
  <si>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</si>
  <si>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</si>
  <si>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</si>
  <si>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</si>
  <si>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</si>
  <si>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</si>
  <si>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</si>
  <si>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</si>
  <si>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</si>
  <si>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</si>
  <si>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</si>
  <si>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</si>
  <si>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</si>
  <si>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</si>
  <si>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</si>
  <si>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</si>
  <si>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</si>
  <si>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</si>
  <si>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</si>
  <si>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</si>
  <si>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</si>
  <si>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</si>
  <si>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</si>
  <si>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</si>
  <si>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</si>
  <si>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</si>
  <si>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</si>
  <si>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</si>
  <si>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</si>
  <si>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</si>
  <si>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</si>
  <si>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</si>
  <si>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</si>
  <si>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</si>
  <si>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</si>
  <si>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</si>
  <si>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</si>
  <si>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</si>
  <si>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</si>
  <si>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</si>
  <si>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</si>
  <si>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</si>
  <si>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</si>
  <si>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</si>
  <si>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</si>
  <si>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</si>
  <si>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</si>
  <si>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</si>
  <si>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</si>
  <si>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</si>
  <si>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</si>
  <si>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</si>
  <si>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</si>
  <si>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</si>
  <si>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</si>
  <si>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</si>
  <si>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</si>
  <si>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</si>
  <si>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</si>
  <si>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</si>
  <si>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</si>
  <si>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</si>
  <si>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</si>
  <si>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</si>
  <si>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</si>
  <si>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</si>
  <si>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</si>
  <si>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</si>
  <si>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</si>
  <si>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</si>
  <si>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</si>
  <si>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</si>
  <si>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</si>
  <si>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</si>
  <si>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</si>
  <si>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</si>
  <si>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</si>
  <si>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</si>
  <si>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</si>
  <si>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</si>
  <si>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</si>
  <si>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</si>
  <si>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</si>
  <si>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</si>
  <si>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</si>
  <si>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</si>
  <si>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</si>
  <si>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</si>
  <si>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</si>
  <si>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</si>
  <si>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</si>
  <si>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</si>
  <si>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</si>
  <si>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</si>
  <si>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</si>
  <si>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</si>
  <si>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</si>
  <si>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</si>
  <si>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</si>
  <si>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</si>
  <si>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</si>
  <si>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</si>
  <si>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</si>
  <si>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</si>
  <si>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</si>
  <si>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</si>
  <si>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</si>
  <si>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</si>
  <si>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</si>
  <si>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</si>
  <si>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</si>
  <si>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</si>
  <si>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</si>
  <si>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</si>
  <si>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</si>
  <si>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</si>
  <si>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</si>
  <si>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</si>
  <si>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</si>
  <si>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</si>
  <si>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</si>
  <si>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</si>
  <si>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</si>
  <si>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</si>
  <si>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</si>
  <si>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</si>
  <si>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</si>
  <si>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</si>
  <si>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</si>
  <si>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</si>
  <si>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</si>
  <si>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</si>
  <si>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</si>
  <si>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</si>
  <si>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</si>
  <si>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</si>
  <si>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</si>
  <si>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</si>
  <si>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</si>
  <si>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</si>
  <si>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</si>
  <si>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</si>
  <si>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</si>
  <si>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</si>
  <si>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</si>
  <si>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</si>
  <si>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</si>
  <si>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</si>
  <si>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</si>
  <si>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</si>
  <si>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</si>
  <si>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</si>
  <si>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</si>
  <si>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</si>
  <si>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</si>
  <si>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</si>
  <si>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</si>
  <si>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</si>
  <si>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</si>
  <si>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</si>
  <si>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</si>
  <si>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</si>
  <si>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</si>
  <si>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</si>
  <si>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</si>
  <si>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</si>
  <si>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</si>
  <si>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</si>
  <si>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</si>
  <si>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</si>
  <si>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</si>
  <si>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</si>
  <si>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</si>
  <si>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</si>
  <si>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</si>
  <si>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</si>
  <si>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</si>
  <si>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</si>
  <si>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</si>
  <si>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</si>
  <si>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</si>
  <si>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</si>
  <si>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</si>
  <si>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</si>
  <si>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</si>
  <si>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</si>
  <si>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</si>
  <si>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</si>
  <si>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</si>
  <si>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</si>
  <si>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</si>
  <si>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</si>
  <si>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</si>
  <si>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</si>
  <si>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</si>
  <si>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</si>
  <si>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</si>
  <si>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</si>
  <si>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</si>
  <si>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</si>
  <si>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</si>
  <si>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</si>
  <si>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</si>
  <si>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</si>
  <si>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</si>
  <si>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</si>
  <si>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</si>
  <si>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</si>
  <si>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</si>
  <si>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</si>
  <si>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</si>
  <si>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</si>
  <si>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</si>
  <si>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</si>
  <si>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</si>
  <si>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</si>
  <si>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</si>
  <si>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</si>
  <si>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</si>
  <si>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</si>
  <si>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</si>
  <si>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</si>
  <si>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</si>
  <si>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</si>
  <si>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</si>
  <si>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</si>
  <si>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</si>
  <si>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</si>
  <si>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</si>
  <si>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</si>
  <si>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</si>
  <si>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</si>
  <si>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</si>
  <si>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</si>
  <si>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</si>
  <si>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</si>
  <si>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</si>
  <si>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</si>
  <si>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</si>
  <si>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</si>
  <si>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</si>
  <si>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</si>
  <si>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</si>
  <si>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</si>
  <si>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</si>
  <si>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</si>
  <si>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</si>
  <si>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</si>
  <si>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</si>
  <si>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</si>
  <si>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</si>
  <si>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</si>
  <si>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</si>
  <si>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</si>
  <si>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</si>
  <si>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</si>
  <si>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</si>
  <si>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</si>
  <si>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</si>
  <si>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</si>
  <si>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</si>
  <si>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</si>
  <si>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</si>
  <si>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</si>
  <si>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</si>
  <si>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</si>
  <si>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</si>
  <si>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</si>
  <si>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</si>
  <si>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</si>
  <si>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</si>
  <si>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</si>
  <si>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</si>
  <si>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</si>
  <si>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</si>
  <si>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</si>
  <si>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</si>
  <si>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</si>
  <si>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</si>
  <si>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</si>
  <si>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</si>
  <si>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</si>
  <si>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</si>
  <si>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</si>
  <si>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</si>
  <si>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</si>
  <si>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</si>
  <si>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</si>
  <si>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</si>
  <si>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</si>
  <si>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</si>
  <si>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</si>
  <si>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</si>
  <si>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</si>
  <si>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</si>
  <si>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</si>
  <si>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</si>
  <si>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</si>
  <si>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</si>
  <si>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</si>
  <si>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</si>
  <si>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</si>
  <si>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</si>
  <si>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</si>
  <si>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</si>
  <si>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</si>
  <si>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</si>
  <si>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</si>
  <si>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</si>
  <si>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</si>
  <si>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</si>
  <si>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</si>
  <si>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</si>
  <si>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</si>
  <si>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</si>
  <si>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</si>
  <si>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</si>
  <si>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</si>
  <si>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</si>
  <si>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</si>
  <si>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</si>
  <si>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</si>
  <si>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</si>
  <si>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</si>
  <si>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</si>
  <si>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</si>
  <si>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</si>
  <si>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</si>
  <si>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</si>
  <si>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</si>
  <si>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</si>
  <si>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</si>
  <si>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</si>
  <si>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</si>
  <si>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</si>
  <si>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</si>
  <si>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</si>
  <si>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</si>
  <si>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</si>
  <si>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</si>
  <si>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</si>
  <si>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</si>
  <si>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</si>
  <si>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</si>
  <si>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</si>
  <si>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</si>
  <si>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</si>
  <si>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</si>
  <si>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</si>
  <si>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</si>
  <si>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</si>
  <si>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</si>
  <si>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</si>
  <si>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</si>
  <si>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</si>
  <si>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</si>
  <si>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</si>
  <si>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</si>
  <si>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</si>
  <si>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</si>
  <si>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</si>
  <si>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</si>
  <si>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</si>
  <si>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</si>
  <si>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</si>
  <si>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</si>
  <si>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</si>
  <si>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</si>
  <si>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</si>
  <si>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</si>
  <si>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</si>
  <si>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</si>
  <si>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</si>
  <si>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</si>
  <si>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</si>
  <si>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</si>
  <si>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</si>
  <si>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</si>
  <si>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</si>
  <si>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</si>
  <si>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</si>
  <si>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</si>
  <si>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</si>
  <si>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</si>
  <si>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</si>
  <si>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</si>
  <si>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</si>
  <si>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</si>
  <si>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</si>
  <si>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</si>
  <si>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</si>
  <si>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</si>
  <si>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</si>
  <si>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</si>
  <si>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</si>
  <si>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</si>
  <si>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</si>
  <si>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</si>
  <si>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</si>
  <si>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</si>
  <si>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</si>
  <si>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</si>
  <si>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</si>
  <si>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</si>
  <si>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</si>
  <si>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</si>
  <si>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</si>
  <si>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</si>
  <si>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</si>
  <si>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</si>
  <si>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</si>
  <si>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</si>
  <si>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</si>
  <si>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</si>
  <si>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</si>
  <si>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</si>
  <si>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</si>
  <si>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</si>
  <si>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</si>
  <si>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</si>
  <si>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</si>
  <si>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</si>
  <si>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</si>
  <si>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</si>
  <si>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</si>
  <si>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</si>
  <si>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</si>
  <si>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</si>
  <si>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</si>
  <si>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</si>
  <si>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</si>
  <si>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</si>
  <si>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</si>
  <si>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</si>
  <si>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</si>
  <si>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</si>
  <si>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</si>
  <si>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</si>
  <si>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</si>
  <si>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</si>
  <si>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</si>
  <si>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</si>
  <si>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</si>
  <si>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</si>
  <si>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</si>
  <si>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</si>
  <si>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</si>
  <si>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</si>
  <si>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</si>
  <si>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</si>
  <si>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</si>
  <si>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</si>
  <si>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</si>
  <si>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</si>
  <si>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</si>
  <si>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</si>
  <si>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</si>
  <si>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</si>
  <si>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</si>
  <si>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</si>
  <si>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</si>
  <si>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</si>
  <si>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</si>
  <si>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</si>
  <si>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</si>
  <si>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</si>
  <si>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</si>
  <si>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</si>
  <si>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</si>
  <si>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</si>
  <si>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</si>
  <si>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</si>
  <si>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</si>
  <si>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</si>
  <si>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</si>
  <si>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</si>
  <si>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</si>
  <si>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</si>
  <si>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</si>
  <si>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</si>
  <si>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</si>
  <si>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</si>
  <si>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</si>
  <si>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</si>
  <si>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</si>
  <si>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</si>
  <si>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</si>
  <si>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</si>
  <si>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</si>
  <si>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</si>
  <si>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</si>
  <si>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</si>
  <si>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</si>
  <si>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</si>
  <si>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</si>
  <si>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</si>
  <si>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</si>
  <si>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</si>
  <si>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</si>
  <si>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</si>
  <si>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</si>
  <si>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</si>
  <si>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</si>
  <si>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</si>
  <si>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</si>
  <si>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</si>
  <si>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</si>
  <si>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</si>
  <si>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</si>
  <si>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</si>
  <si>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</si>
  <si>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</si>
  <si>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</si>
  <si>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</si>
  <si>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</si>
  <si>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</si>
  <si>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</si>
  <si>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</si>
  <si>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</si>
  <si>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</si>
  <si>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</si>
  <si>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</si>
  <si>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</si>
  <si>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</si>
  <si>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</si>
  <si>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</si>
  <si>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</si>
  <si>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</si>
  <si>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</si>
  <si>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</si>
  <si>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</si>
  <si>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</si>
  <si>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</si>
  <si>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</si>
  <si>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</si>
  <si>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</si>
  <si>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</si>
  <si>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</si>
  <si>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</si>
  <si>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</si>
  <si>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</si>
  <si>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</si>
  <si>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</si>
  <si>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</si>
  <si>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</si>
  <si>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</si>
  <si>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</si>
  <si>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</si>
  <si>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</si>
  <si>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</si>
  <si>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</si>
  <si>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</si>
  <si>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</si>
  <si>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</si>
  <si>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</si>
  <si>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</si>
  <si>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</si>
  <si>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</si>
  <si>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</si>
  <si>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</si>
  <si>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</si>
  <si>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</si>
  <si>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</si>
  <si>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</si>
  <si>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</si>
  <si>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</si>
  <si>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</si>
  <si>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</si>
  <si>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</si>
  <si>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</si>
  <si>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</si>
  <si>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</si>
  <si>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</si>
  <si>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</si>
  <si>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</si>
  <si>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</si>
  <si>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</si>
  <si>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</si>
  <si>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</si>
  <si>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</si>
  <si>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</si>
  <si>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</si>
  <si>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</si>
  <si>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</si>
  <si>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</si>
  <si>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</si>
  <si>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</si>
  <si>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</si>
  <si>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</si>
  <si>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</si>
  <si>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</si>
  <si>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</si>
  <si>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</si>
  <si>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</si>
  <si>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</si>
  <si>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</si>
  <si>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</si>
  <si>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</si>
  <si>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</si>
  <si>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</si>
  <si>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</si>
  <si>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</si>
  <si>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</si>
  <si>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</si>
  <si>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</si>
  <si>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</si>
  <si>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</si>
  <si>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</si>
  <si>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</si>
  <si>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</si>
  <si>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</si>
  <si>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</si>
  <si>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</si>
  <si>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</si>
  <si>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</si>
  <si>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</si>
  <si>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</si>
  <si>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</si>
  <si>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</si>
  <si>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</si>
  <si>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</si>
  <si>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</si>
  <si>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</si>
  <si>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</si>
  <si>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</si>
  <si>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</si>
  <si>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</si>
  <si>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</si>
  <si>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</si>
  <si>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</si>
  <si>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</si>
  <si>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</si>
  <si>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</si>
  <si>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</si>
  <si>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</si>
  <si>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</si>
  <si>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</si>
  <si>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</si>
  <si>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</si>
  <si>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</si>
  <si>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</si>
  <si>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</si>
  <si>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</si>
  <si>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</si>
  <si>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</si>
  <si>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</si>
  <si>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</si>
  <si>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</si>
  <si>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</si>
  <si>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</si>
  <si>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</si>
  <si>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</si>
  <si>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</si>
  <si>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</si>
  <si>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</si>
  <si>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</si>
  <si>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</si>
  <si>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</si>
  <si>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</si>
  <si>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</si>
  <si>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</si>
  <si>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</si>
  <si>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</si>
  <si>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</si>
  <si>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</si>
  <si>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</si>
  <si>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</si>
  <si>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</si>
  <si>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</si>
  <si>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</si>
  <si>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</si>
  <si>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</si>
  <si>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</si>
  <si>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</si>
  <si>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</si>
  <si>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</si>
  <si>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</si>
  <si>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</si>
  <si>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</si>
  <si>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</si>
  <si>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</si>
  <si>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</si>
  <si>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</si>
  <si>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</si>
  <si>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</si>
  <si>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</si>
  <si>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</si>
  <si>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</si>
  <si>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</si>
  <si>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</si>
  <si>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</si>
  <si>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</si>
  <si>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</si>
  <si>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</si>
  <si>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</si>
  <si>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</si>
  <si>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</si>
  <si>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</si>
  <si>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</si>
  <si>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</si>
  <si>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</si>
  <si>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</si>
  <si>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</si>
  <si>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</si>
  <si>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</si>
  <si>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</si>
  <si>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</si>
  <si>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</si>
  <si>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</si>
  <si>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</si>
  <si>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</si>
  <si>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</si>
  <si>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</si>
  <si>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</si>
  <si>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</si>
  <si>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</si>
  <si>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</si>
  <si>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</si>
  <si>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</si>
  <si>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</si>
  <si>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</si>
  <si>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</si>
  <si>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</si>
  <si>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</si>
  <si>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</si>
  <si>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</si>
  <si>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</si>
  <si>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</si>
  <si>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</si>
  <si>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</si>
  <si>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</si>
  <si>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</si>
  <si>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</si>
  <si>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</si>
  <si>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</si>
  <si>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</si>
  <si>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</si>
  <si>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</si>
  <si>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</si>
  <si>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</si>
  <si>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</si>
  <si>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</si>
  <si>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</si>
  <si>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</si>
  <si>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</si>
  <si>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</si>
  <si>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</si>
  <si>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</si>
  <si>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</si>
  <si>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</si>
  <si>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</si>
  <si>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</si>
  <si>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</si>
  <si>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</si>
  <si>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</si>
  <si>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</si>
  <si>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</si>
  <si>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</si>
  <si>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</si>
  <si>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</si>
  <si>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</si>
  <si>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</si>
  <si>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</si>
  <si>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</si>
  <si>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</si>
  <si>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</si>
  <si>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</si>
  <si>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</si>
  <si>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</si>
  <si>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</si>
  <si>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</si>
  <si>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</si>
  <si>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</si>
  <si>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</si>
  <si>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</si>
  <si>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</si>
  <si>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</si>
  <si>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</si>
  <si>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</si>
  <si>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</si>
  <si>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</si>
  <si>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</si>
  <si>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</si>
  <si>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</si>
  <si>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</si>
  <si>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</si>
  <si>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</si>
  <si>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</si>
  <si>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</si>
  <si>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</si>
  <si>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</si>
  <si>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</si>
  <si>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</si>
  <si>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</si>
  <si>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</si>
  <si>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</si>
  <si>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</si>
  <si>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</si>
  <si>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</si>
  <si>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</si>
  <si>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</si>
  <si>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</si>
  <si>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</si>
  <si>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</si>
  <si>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</si>
  <si>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</si>
  <si>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</si>
  <si>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</si>
  <si>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</si>
  <si>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</si>
  <si>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</si>
  <si>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</si>
  <si>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</si>
  <si>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</si>
  <si>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</si>
  <si>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</si>
  <si>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</si>
  <si>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</si>
  <si>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</si>
  <si>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</si>
  <si>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</si>
  <si>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</si>
  <si>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</si>
  <si>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</si>
  <si>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</si>
  <si>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</si>
  <si>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</si>
  <si>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</si>
  <si>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</si>
  <si>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</si>
  <si>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</si>
  <si>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</si>
  <si>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</si>
  <si>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</si>
  <si>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</si>
  <si>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</si>
  <si>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</si>
  <si>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</si>
  <si>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</si>
  <si>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</si>
  <si>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</si>
  <si>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</si>
  <si>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</si>
  <si>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</si>
  <si>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</si>
  <si>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</si>
  <si>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</si>
  <si>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</si>
  <si>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</si>
  <si>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</si>
  <si>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</si>
  <si>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</si>
  <si>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</si>
  <si>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</si>
  <si>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</si>
  <si>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</si>
  <si>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</si>
  <si>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</si>
  <si>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</si>
  <si>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</si>
  <si>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</si>
  <si>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</si>
  <si>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</si>
  <si>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</si>
  <si>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</si>
  <si>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</si>
  <si>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</si>
  <si>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</si>
  <si>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</si>
  <si>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</si>
  <si>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</si>
  <si>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</si>
  <si>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</si>
  <si>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</si>
  <si>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</si>
  <si>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</si>
  <si>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</si>
  <si>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</si>
  <si>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</si>
  <si>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</si>
  <si>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</si>
  <si>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</si>
  <si>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</si>
  <si>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</si>
  <si>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</si>
  <si>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</si>
  <si>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</si>
  <si>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</si>
  <si>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</si>
  <si>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</si>
  <si>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</si>
  <si>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</si>
  <si>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</si>
  <si>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</si>
  <si>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</si>
  <si>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</si>
  <si>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</si>
  <si>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</si>
  <si>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</si>
  <si>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</si>
  <si>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</si>
  <si>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</si>
  <si>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</si>
  <si>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</si>
  <si>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</si>
  <si>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</si>
  <si>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</si>
  <si>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</si>
  <si>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</si>
  <si>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</si>
  <si>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</si>
  <si>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</si>
  <si>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</si>
  <si>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</si>
  <si>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</si>
  <si>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</si>
  <si>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</si>
  <si>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</si>
  <si>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</si>
  <si>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</si>
  <si>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</si>
  <si>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</si>
  <si>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</si>
  <si>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</si>
  <si>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</si>
  <si>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</si>
  <si>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</si>
  <si>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</si>
  <si>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</si>
  <si>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</si>
  <si>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</si>
  <si>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</si>
  <si>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</si>
  <si>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</si>
  <si>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</si>
  <si>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</si>
  <si>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</si>
  <si>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</si>
  <si>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</si>
  <si>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</si>
  <si>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</si>
  <si>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</si>
  <si>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</si>
  <si>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</si>
  <si>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</si>
  <si>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</si>
  <si>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</si>
  <si>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</si>
  <si>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</si>
  <si>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</si>
  <si>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</si>
  <si>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</si>
  <si>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</si>
  <si>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</si>
  <si>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</si>
  <si>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</si>
  <si>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</si>
  <si>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</si>
  <si>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</si>
  <si>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</si>
  <si>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</si>
  <si>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</si>
  <si>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</si>
  <si>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</si>
  <si>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</si>
  <si>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</si>
  <si>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</si>
  <si>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</si>
  <si>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</si>
  <si>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</si>
  <si>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</si>
  <si>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</si>
  <si>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</si>
  <si>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</si>
  <si>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</si>
  <si>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</si>
  <si>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</si>
  <si>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</si>
  <si>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</si>
  <si>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</si>
  <si>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</si>
  <si>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</si>
  <si>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</si>
  <si>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</si>
  <si>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</si>
  <si>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</si>
  <si>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</si>
  <si>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</si>
  <si>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</si>
  <si>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</si>
  <si>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</si>
  <si>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</si>
  <si>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</si>
  <si>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</si>
  <si>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</si>
  <si>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</si>
  <si>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</si>
  <si>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</si>
  <si>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</si>
  <si>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</si>
  <si>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</si>
  <si>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</si>
  <si>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</si>
  <si>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</si>
  <si>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</si>
  <si>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</si>
  <si>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</si>
  <si>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</si>
  <si>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</si>
  <si>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</si>
  <si>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</si>
  <si>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</si>
  <si>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</si>
  <si>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</si>
  <si>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</si>
  <si>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</si>
  <si>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</si>
  <si>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</si>
  <si>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</si>
  <si>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</si>
  <si>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</si>
  <si>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</si>
  <si>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</si>
  <si>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</si>
  <si>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</si>
  <si>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</si>
  <si>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</si>
  <si>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</si>
  <si>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</si>
  <si>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</si>
  <si>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</si>
  <si>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</si>
  <si>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</si>
  <si>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</si>
  <si>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</si>
  <si>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</si>
  <si>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</si>
  <si>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</si>
  <si>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</si>
  <si>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</si>
  <si>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</si>
  <si>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</si>
  <si>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</si>
  <si>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</si>
  <si>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</si>
  <si>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</si>
  <si>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</si>
  <si>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</si>
  <si>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</si>
  <si>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</si>
  <si>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</si>
  <si>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</si>
  <si>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</si>
  <si>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</si>
  <si>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</si>
  <si>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</si>
  <si>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</si>
  <si>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</si>
  <si>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</si>
  <si>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</si>
  <si>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</si>
  <si>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</si>
  <si>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</si>
  <si>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</si>
  <si>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</si>
  <si>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</si>
  <si>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</si>
  <si>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</si>
  <si>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</si>
  <si>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</si>
  <si>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</si>
  <si>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</si>
  <si>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</si>
  <si>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</si>
  <si>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</si>
  <si>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</si>
  <si>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</si>
  <si>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</si>
  <si>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</si>
  <si>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</si>
  <si>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</si>
  <si>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</si>
  <si>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</si>
  <si>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</si>
  <si>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</si>
  <si>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</si>
  <si>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</si>
  <si>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</si>
  <si>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</si>
  <si>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</si>
  <si>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</si>
  <si>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</si>
  <si>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</si>
  <si>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</si>
  <si>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</si>
  <si>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</si>
  <si>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</si>
  <si>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</si>
  <si>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</si>
  <si>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</si>
  <si>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</si>
  <si>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</si>
  <si>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</si>
  <si>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</si>
  <si>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</si>
  <si>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</si>
  <si>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</si>
  <si>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</si>
  <si>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</si>
  <si>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</si>
  <si>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</si>
  <si>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</si>
  <si>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</si>
  <si>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</si>
  <si>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</si>
  <si>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</si>
  <si>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</si>
  <si>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</si>
  <si>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</si>
  <si>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</si>
  <si>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</si>
  <si>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</si>
  <si>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</si>
  <si>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</si>
  <si>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</si>
  <si>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</si>
  <si>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</si>
  <si>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</si>
  <si>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</si>
  <si>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</si>
  <si>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</si>
  <si>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</si>
  <si>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</si>
  <si>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</si>
  <si>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</si>
  <si>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</si>
  <si>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</si>
  <si>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</si>
  <si>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</si>
  <si>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</si>
  <si>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</si>
  <si>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</si>
  <si>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</si>
  <si>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</si>
  <si>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</si>
  <si>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</si>
  <si>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</si>
  <si>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</si>
  <si>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</si>
  <si>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</si>
  <si>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</si>
  <si>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</si>
  <si>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</si>
  <si>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</si>
  <si>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</si>
  <si>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</si>
  <si>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</si>
  <si>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</si>
  <si>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</si>
  <si>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</si>
  <si>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</si>
  <si>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</si>
  <si>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</si>
  <si>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</si>
  <si>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</si>
  <si>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</si>
  <si>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</si>
  <si>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</si>
  <si>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</si>
  <si>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</si>
  <si>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</si>
  <si>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</si>
  <si>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</si>
  <si>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</si>
  <si>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</si>
  <si>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</si>
  <si>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</si>
  <si>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</si>
  <si>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</si>
  <si>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</si>
  <si>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</si>
  <si>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</si>
  <si>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</si>
  <si>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</si>
  <si>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</si>
  <si>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</si>
  <si>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</si>
  <si>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</si>
  <si>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</si>
  <si>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</si>
  <si>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</si>
  <si>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</si>
  <si>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</si>
  <si>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</si>
  <si>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</si>
  <si>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</si>
  <si>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</si>
  <si>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</si>
  <si>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</si>
  <si>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</si>
  <si>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</si>
  <si>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</si>
  <si>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</si>
  <si>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</si>
  <si>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</si>
  <si>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</si>
  <si>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</si>
  <si>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</si>
  <si>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</si>
  <si>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</si>
  <si>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</si>
  <si>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</si>
  <si>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</si>
  <si>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</si>
  <si>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</si>
  <si>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</si>
  <si>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</si>
  <si>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</si>
  <si>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</si>
  <si>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</si>
  <si>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</si>
  <si>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</si>
  <si>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</si>
  <si>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</si>
  <si>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</si>
  <si>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</si>
  <si>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</si>
  <si>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</si>
  <si>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</si>
  <si>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</si>
  <si>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</si>
  <si>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</si>
  <si>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</si>
  <si>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</si>
  <si>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</si>
  <si>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</si>
  <si>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</si>
  <si>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</si>
  <si>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</si>
  <si>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</si>
  <si>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</si>
  <si>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</si>
  <si>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</si>
  <si>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</si>
  <si>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</si>
  <si>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</si>
  <si>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</si>
  <si>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</si>
  <si>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</si>
  <si>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</si>
  <si>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</si>
  <si>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</si>
  <si>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</si>
  <si>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</si>
  <si>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</si>
  <si>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</si>
  <si>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</si>
  <si>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</si>
  <si>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</si>
  <si>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</si>
  <si>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</si>
  <si>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</si>
  <si>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</si>
  <si>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</si>
  <si>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</si>
  <si>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</si>
  <si>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</si>
  <si>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</si>
  <si>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</si>
  <si>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</si>
  <si>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</si>
  <si>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</si>
  <si>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</si>
  <si>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</si>
  <si>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</si>
  <si>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</si>
  <si>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</si>
  <si>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</si>
  <si>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</si>
  <si>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</si>
  <si>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</si>
  <si>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</si>
  <si>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</si>
  <si>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</si>
  <si>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</si>
  <si>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</si>
  <si>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</si>
  <si>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</si>
  <si>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</si>
  <si>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</si>
  <si>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</si>
  <si>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</si>
  <si>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</si>
  <si>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</si>
  <si>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</si>
  <si>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</si>
  <si>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</si>
  <si>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</si>
  <si>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</si>
  <si>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</si>
  <si>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</si>
  <si>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</si>
  <si>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</si>
  <si>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</si>
  <si>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</si>
  <si>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</si>
  <si>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</si>
  <si>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</si>
  <si>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</si>
  <si>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</si>
  <si>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</si>
  <si>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</si>
  <si>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</si>
  <si>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</si>
  <si>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</si>
  <si>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</si>
  <si>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</si>
  <si>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</si>
  <si>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</si>
  <si>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</si>
  <si>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</si>
  <si>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</si>
  <si>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</si>
  <si>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</si>
  <si>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</si>
  <si>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</si>
  <si>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</si>
  <si>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</si>
  <si>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</si>
  <si>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</si>
  <si>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</si>
  <si>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</si>
  <si>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</si>
  <si>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</si>
  <si>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</si>
  <si>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</si>
  <si>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</si>
  <si>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</si>
  <si>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</si>
  <si>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</si>
  <si>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</si>
  <si>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</si>
  <si>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</si>
  <si>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</si>
  <si>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</si>
  <si>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</si>
  <si>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</si>
  <si>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</si>
  <si>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</si>
  <si>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</si>
  <si>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</si>
  <si>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</si>
  <si>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</si>
  <si>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</si>
  <si>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</si>
  <si>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</si>
  <si>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</si>
  <si>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</si>
  <si>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</si>
  <si>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</si>
  <si>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</si>
  <si>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</si>
  <si>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</si>
  <si>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</si>
  <si>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</si>
  <si>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</si>
  <si>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</si>
  <si>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</si>
  <si>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</si>
  <si>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</si>
  <si>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</si>
  <si>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</si>
  <si>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</si>
  <si>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</si>
  <si>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</si>
  <si>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</si>
  <si>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</si>
  <si>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</si>
  <si>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</si>
  <si>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</si>
  <si>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</si>
  <si>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</si>
  <si>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</si>
  <si>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</si>
  <si>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</si>
  <si>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</si>
  <si>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</si>
  <si>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</si>
  <si>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</si>
  <si>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</si>
  <si>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</si>
  <si>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</si>
  <si>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</si>
  <si>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</si>
  <si>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</si>
  <si>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</si>
  <si>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</si>
  <si>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</si>
  <si>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</si>
  <si>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</si>
  <si>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</si>
  <si>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</si>
  <si>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</si>
  <si>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</si>
  <si>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</si>
  <si>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</si>
  <si>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</si>
  <si>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</si>
  <si>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</si>
  <si>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</si>
  <si>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</si>
  <si>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</si>
  <si>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</si>
  <si>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</si>
  <si>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</si>
  <si>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</si>
  <si>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</si>
  <si>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</si>
  <si>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</si>
  <si>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</si>
  <si>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</si>
  <si>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</si>
  <si>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</si>
  <si>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</si>
  <si>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</si>
  <si>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</si>
  <si>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</si>
  <si>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</si>
  <si>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</si>
  <si>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</si>
  <si>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</si>
  <si>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</si>
  <si>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</si>
  <si>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</si>
  <si>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</si>
  <si>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</si>
  <si>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</si>
  <si>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</si>
  <si>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</si>
  <si>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</si>
  <si>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</si>
  <si>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</si>
  <si>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</si>
  <si>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</si>
  <si>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</si>
  <si>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</si>
  <si>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</si>
  <si>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</si>
  <si>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</si>
  <si>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</si>
  <si>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</si>
  <si>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</si>
  <si>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</si>
  <si>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</si>
  <si>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</si>
  <si>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</si>
  <si>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</si>
  <si>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</si>
  <si>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</si>
  <si>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</si>
  <si>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</si>
  <si>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</si>
  <si>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</si>
  <si>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</si>
  <si>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</si>
  <si>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</si>
  <si>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</si>
  <si>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</si>
  <si>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</si>
  <si>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</si>
  <si>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</si>
  <si>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</si>
  <si>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</si>
  <si>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</si>
  <si>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</si>
  <si>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</si>
  <si>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</si>
  <si>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</si>
  <si>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</si>
  <si>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</si>
  <si>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</si>
  <si>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</si>
  <si>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</si>
  <si>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</si>
  <si>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</si>
  <si>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</si>
  <si>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</si>
  <si>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</si>
  <si>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</si>
  <si>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</si>
  <si>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</si>
  <si>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</si>
  <si>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</si>
  <si>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</si>
  <si>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</si>
  <si>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</si>
  <si>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</si>
  <si>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</si>
  <si>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</si>
  <si>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</si>
  <si>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</si>
  <si>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</si>
  <si>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</si>
  <si>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</si>
  <si>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</si>
  <si>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</si>
  <si>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</si>
  <si>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</si>
  <si>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</si>
  <si>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</si>
  <si>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</si>
  <si>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</si>
  <si>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</si>
  <si>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</si>
  <si>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</si>
  <si>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</si>
  <si>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</si>
  <si>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</si>
  <si>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</si>
  <si>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</si>
  <si>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</si>
  <si>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</si>
  <si>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</si>
  <si>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</si>
  <si>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</si>
  <si>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</si>
  <si>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</si>
  <si>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</si>
  <si>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</si>
  <si>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</si>
  <si>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</si>
  <si>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</si>
  <si>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</si>
  <si>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</si>
  <si>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</si>
  <si>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</si>
  <si>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</si>
  <si>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</si>
  <si>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</si>
  <si>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</si>
  <si>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</si>
  <si>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</si>
  <si>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</si>
  <si>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</si>
  <si>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</si>
  <si>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</si>
  <si>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</si>
  <si>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</si>
  <si>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</si>
  <si>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</si>
  <si>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</si>
  <si>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</si>
  <si>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</si>
  <si>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</si>
  <si>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</si>
  <si>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</si>
  <si>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</si>
  <si>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</si>
  <si>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</si>
  <si>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</si>
  <si>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</si>
  <si>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</si>
  <si>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</si>
  <si>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</si>
  <si>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</si>
  <si>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</si>
  <si>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</si>
  <si>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</si>
  <si>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</si>
  <si>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</si>
  <si>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</si>
  <si>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</si>
  <si>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</si>
  <si>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</si>
  <si>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</si>
  <si>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</si>
  <si>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</si>
  <si>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</si>
  <si>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</si>
  <si>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</si>
  <si>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</si>
  <si>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</si>
  <si>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</si>
  <si>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</si>
  <si>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</si>
  <si>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</si>
  <si>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</si>
  <si>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</si>
  <si>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</si>
  <si>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</si>
  <si>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</si>
  <si>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</si>
  <si>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</si>
  <si>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</si>
  <si>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</si>
  <si>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</si>
  <si>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</si>
  <si>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</si>
  <si>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</si>
  <si>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</si>
  <si>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</si>
  <si>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</si>
  <si>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</si>
  <si>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</si>
  <si>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</si>
  <si>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</si>
  <si>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</si>
  <si>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</si>
  <si>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</si>
  <si>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</si>
  <si>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</si>
  <si>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</si>
  <si>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</si>
  <si>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</si>
  <si>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</si>
  <si>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</si>
  <si>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</si>
  <si>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</si>
  <si>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</si>
  <si>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</si>
  <si>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</si>
  <si>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</si>
  <si>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</si>
  <si>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</si>
  <si>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</si>
  <si>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</si>
  <si>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</si>
  <si>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</si>
  <si>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</si>
  <si>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</si>
  <si>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</si>
  <si>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</si>
  <si>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</si>
  <si>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</si>
  <si>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</si>
  <si>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</si>
  <si>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</si>
  <si>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</si>
  <si>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</si>
  <si>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</si>
  <si>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</si>
  <si>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</si>
  <si>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</si>
  <si>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</si>
  <si>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</si>
  <si>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</si>
  <si>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</si>
  <si>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</si>
  <si>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</si>
  <si>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</si>
  <si>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</si>
  <si>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</si>
  <si>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</si>
  <si>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</si>
  <si>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</si>
  <si>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</si>
  <si>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</si>
  <si>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</si>
  <si>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</si>
  <si>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</si>
  <si>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</si>
  <si>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</si>
  <si>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</si>
  <si>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</si>
  <si>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</si>
  <si>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</si>
  <si>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</si>
  <si>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</si>
  <si>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</si>
  <si>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</si>
  <si>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</si>
  <si>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</si>
  <si>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</si>
  <si>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</si>
  <si>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</si>
  <si>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</si>
  <si>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</si>
  <si>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</si>
  <si>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</si>
  <si>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</si>
  <si>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</si>
  <si>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</si>
  <si>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</si>
  <si>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</si>
  <si>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</si>
  <si>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</si>
  <si>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</si>
  <si>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</si>
  <si>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</si>
  <si>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</si>
  <si>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</si>
  <si>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</si>
  <si>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</si>
  <si>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</si>
  <si>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</si>
  <si>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</si>
  <si>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</si>
  <si>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</si>
  <si>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</si>
  <si>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</si>
  <si>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</si>
  <si>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</si>
  <si>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</si>
  <si>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</si>
  <si>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</si>
  <si>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</si>
  <si>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</si>
  <si>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</si>
  <si>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</si>
  <si>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</si>
  <si>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</si>
  <si>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</si>
  <si>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</si>
  <si>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</si>
  <si>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</si>
  <si>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</si>
  <si>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</si>
  <si>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</si>
  <si>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</si>
  <si>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</si>
  <si>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</si>
  <si>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</si>
  <si>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</si>
  <si>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</si>
  <si>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</si>
  <si>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</si>
  <si>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</si>
  <si>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</si>
  <si>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</si>
  <si>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</si>
  <si>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</si>
  <si>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</si>
  <si>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</si>
  <si>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</si>
  <si>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</si>
  <si>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</si>
  <si>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</si>
  <si>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</si>
  <si>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</si>
  <si>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</si>
  <si>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</si>
  <si>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</si>
  <si>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</si>
  <si>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</si>
  <si>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</si>
  <si>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</si>
  <si>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</si>
  <si>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</si>
  <si>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</si>
  <si>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</si>
  <si>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</si>
  <si>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</si>
  <si>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</si>
  <si>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</si>
  <si>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</si>
  <si>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</si>
  <si>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</si>
  <si>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</si>
  <si>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</si>
  <si>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</si>
  <si>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</si>
  <si>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</si>
  <si>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</si>
  <si>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</si>
  <si>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</si>
  <si>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</si>
  <si>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</si>
  <si>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</si>
  <si>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</si>
  <si>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</si>
  <si>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</si>
  <si>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</si>
  <si>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</si>
  <si>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</si>
  <si>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</si>
  <si>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</si>
  <si>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</si>
  <si>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</si>
  <si>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</si>
  <si>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</si>
  <si>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</si>
  <si>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</si>
  <si>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</si>
  <si>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</si>
  <si>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</si>
  <si>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</si>
  <si>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</si>
  <si>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</si>
  <si>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</si>
  <si>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</si>
  <si>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</si>
  <si>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</si>
  <si>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</si>
  <si>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</si>
  <si>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</si>
  <si>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</si>
  <si>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</si>
  <si>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</si>
  <si>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</si>
  <si>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</si>
  <si>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</si>
  <si>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</si>
  <si>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</si>
  <si>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</si>
  <si>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</si>
  <si>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</si>
  <si>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</si>
  <si>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</si>
  <si>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</si>
  <si>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</si>
  <si>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</si>
  <si>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</si>
  <si>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</si>
  <si>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</si>
  <si>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</si>
  <si>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</si>
  <si>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</si>
  <si>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</si>
  <si>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</si>
  <si>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</si>
  <si>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</si>
  <si>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</si>
  <si>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</si>
  <si>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</si>
  <si>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</si>
  <si>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</si>
  <si>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</si>
  <si>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</si>
  <si>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</si>
  <si>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</si>
  <si>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</si>
  <si>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</si>
  <si>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</si>
  <si>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</si>
  <si>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</si>
  <si>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</si>
  <si>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</si>
  <si>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</si>
  <si>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</si>
  <si>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</si>
  <si>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</si>
  <si>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</si>
  <si>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</si>
  <si>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</si>
  <si>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</si>
  <si>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</si>
  <si>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</si>
  <si>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</si>
  <si>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</si>
  <si>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</si>
  <si>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</si>
  <si>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</si>
  <si>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</si>
  <si>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</si>
  <si>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</si>
  <si>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</si>
  <si>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</si>
  <si>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</si>
  <si>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</si>
  <si>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</si>
  <si>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</si>
  <si>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</si>
  <si>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</si>
  <si>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</si>
  <si>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</si>
  <si>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</si>
  <si>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</si>
  <si>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</si>
  <si>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</si>
  <si>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</si>
  <si>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</si>
  <si>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</si>
  <si>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</si>
  <si>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</si>
  <si>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</si>
  <si>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</si>
  <si>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</si>
  <si>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</si>
  <si>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</si>
  <si>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</si>
  <si>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</si>
  <si>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</si>
  <si>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</si>
  <si>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</si>
  <si>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</si>
  <si>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</si>
  <si>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</si>
  <si>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</si>
  <si>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</si>
  <si>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</si>
  <si>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</si>
  <si>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</si>
  <si>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</si>
  <si>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</si>
  <si>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</si>
  <si>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</si>
  <si>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</si>
  <si>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</si>
  <si>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</si>
  <si>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</si>
  <si>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</si>
  <si>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</si>
  <si>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</si>
  <si>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</si>
  <si>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</si>
  <si>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</si>
  <si>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</si>
  <si>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</si>
  <si>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</si>
  <si>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</si>
  <si>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</si>
  <si>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</si>
  <si>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</si>
  <si>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</si>
  <si>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</si>
  <si>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</si>
  <si>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</si>
  <si>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</si>
  <si>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</si>
  <si>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</si>
  <si>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</si>
  <si>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</si>
  <si>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</si>
  <si>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</si>
  <si>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</si>
  <si>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</si>
  <si>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</si>
  <si>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</si>
  <si>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</si>
  <si>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</si>
  <si>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</si>
  <si>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</si>
  <si>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</si>
  <si>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</si>
  <si>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</si>
  <si>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</si>
  <si>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</si>
  <si>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</si>
  <si>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</si>
  <si>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</si>
  <si>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</si>
  <si>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</si>
  <si>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</si>
  <si>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</si>
  <si>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</si>
  <si>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</si>
  <si>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</si>
  <si>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</si>
  <si>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</si>
  <si>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</si>
  <si>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</si>
  <si>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</si>
  <si>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</si>
  <si>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</si>
  <si>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</si>
  <si>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</si>
  <si>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</si>
  <si>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</si>
  <si>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</si>
  <si>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</si>
  <si>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</si>
  <si>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</si>
  <si>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</si>
  <si>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</si>
  <si>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</si>
  <si>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</si>
  <si>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</si>
  <si>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</si>
  <si>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</si>
  <si>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</si>
  <si>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</si>
  <si>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</si>
  <si>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</si>
  <si>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</si>
  <si>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</si>
  <si>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</si>
  <si>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</si>
  <si>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</si>
  <si>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</si>
  <si>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</si>
  <si>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</si>
  <si>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</si>
  <si>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</si>
  <si>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</si>
  <si>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</si>
  <si>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</si>
  <si>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</si>
  <si>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</si>
  <si>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</si>
  <si>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</si>
  <si>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</si>
  <si>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</si>
  <si>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</si>
  <si>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</si>
  <si>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</si>
  <si>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</si>
  <si>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</si>
  <si>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</si>
  <si>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</si>
  <si>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</si>
  <si>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</si>
  <si>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</si>
  <si>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</si>
  <si>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</si>
  <si>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</si>
  <si>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</si>
  <si>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</si>
  <si>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</si>
  <si>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</si>
  <si>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</si>
  <si>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</si>
  <si>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</si>
  <si>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</si>
  <si>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</si>
  <si>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</si>
  <si>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</si>
  <si>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</si>
  <si>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</si>
  <si>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</si>
  <si>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</si>
  <si>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</si>
  <si>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</si>
  <si>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</si>
  <si>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</si>
  <si>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</si>
  <si>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</si>
  <si>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</si>
  <si>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</si>
  <si>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</si>
  <si>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</si>
  <si>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</si>
  <si>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</si>
  <si>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</si>
  <si>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</si>
  <si>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</si>
  <si>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</si>
  <si>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</si>
  <si>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</si>
  <si>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</si>
  <si>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</si>
  <si>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</si>
  <si>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</si>
  <si>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</si>
  <si>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</si>
  <si>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</si>
  <si>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</si>
  <si>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</si>
  <si>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</si>
  <si>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</si>
  <si>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</si>
  <si>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</si>
  <si>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</si>
  <si>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</si>
  <si>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</si>
  <si>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</si>
  <si>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</si>
  <si>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</si>
  <si>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</si>
  <si>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</si>
  <si>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</si>
  <si>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</si>
  <si>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</si>
  <si>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</si>
  <si>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</si>
  <si>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</si>
  <si>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</si>
  <si>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</si>
  <si>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</si>
  <si>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</si>
  <si>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</si>
  <si>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</si>
  <si>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</si>
  <si>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</si>
  <si>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</si>
  <si>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</si>
  <si>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</si>
  <si>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</si>
  <si>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</si>
  <si>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</si>
  <si>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</si>
  <si>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</si>
  <si>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</si>
  <si>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</si>
  <si>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</si>
  <si>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</si>
  <si>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</si>
  <si>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</si>
  <si>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</si>
  <si>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</si>
  <si>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</si>
  <si>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</si>
  <si>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</si>
  <si>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</si>
  <si>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</si>
  <si>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</si>
  <si>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</si>
  <si>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</si>
  <si>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</si>
  <si>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</si>
  <si>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</si>
  <si>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</si>
  <si>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</si>
  <si>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</si>
  <si>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</si>
  <si>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</si>
  <si>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</si>
  <si>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</si>
  <si>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</si>
  <si>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</si>
  <si>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</si>
  <si>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</si>
  <si>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</si>
  <si>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</si>
  <si>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</si>
  <si>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</si>
  <si>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</si>
  <si>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</si>
  <si>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</si>
  <si>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</si>
  <si>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</si>
  <si>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</si>
  <si>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</si>
  <si>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</si>
  <si>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</si>
  <si>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</si>
  <si>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</si>
  <si>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</si>
  <si>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</si>
  <si>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</si>
  <si>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</si>
  <si>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</si>
  <si>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</si>
  <si>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</si>
  <si>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</si>
  <si>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</si>
  <si>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</si>
  <si>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</si>
  <si>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</si>
  <si>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</si>
  <si>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</si>
  <si>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</si>
  <si>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</si>
  <si>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</si>
  <si>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</si>
  <si>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</si>
  <si>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</si>
  <si>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</si>
  <si>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</si>
  <si>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</si>
  <si>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</si>
  <si>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</si>
  <si>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</si>
  <si>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</si>
  <si>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</si>
  <si>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</si>
  <si>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</si>
  <si>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</si>
  <si>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</si>
  <si>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</si>
  <si>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</si>
  <si>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</si>
  <si>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</si>
  <si>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</si>
  <si>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</si>
  <si>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</si>
  <si>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</si>
  <si>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</si>
  <si>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</si>
  <si>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</si>
  <si>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</si>
  <si>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</si>
  <si>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</si>
  <si>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</si>
  <si>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</si>
  <si>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</si>
  <si>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</si>
  <si>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</si>
  <si>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</si>
  <si>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</si>
  <si>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</si>
  <si>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</si>
  <si>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</si>
  <si>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</si>
  <si>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</si>
  <si>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</si>
  <si>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</si>
  <si>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</si>
  <si>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</si>
  <si>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</si>
  <si>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</si>
  <si>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</si>
  <si>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</si>
  <si>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</si>
  <si>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</si>
  <si>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</si>
  <si>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</si>
  <si>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</si>
  <si>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</si>
  <si>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</si>
  <si>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</si>
  <si>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</si>
  <si>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</si>
  <si>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</si>
  <si>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</si>
  <si>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</si>
  <si>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</si>
  <si>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</si>
  <si>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</si>
  <si>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</si>
  <si>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</si>
  <si>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</si>
  <si>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</si>
  <si>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</si>
  <si>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</si>
  <si>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</si>
  <si>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</si>
  <si>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</si>
  <si>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</si>
  <si>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</si>
  <si>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</si>
  <si>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</si>
  <si>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</si>
  <si>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</si>
  <si>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</si>
  <si>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</si>
  <si>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</si>
  <si>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</si>
  <si>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</si>
  <si>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</si>
  <si>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</si>
  <si>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</si>
  <si>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</si>
  <si>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</si>
  <si>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</si>
  <si>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</si>
  <si>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</si>
  <si>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</si>
  <si>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</si>
  <si>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</si>
  <si>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</si>
  <si>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</si>
  <si>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</si>
  <si>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</si>
  <si>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</si>
  <si>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</si>
  <si>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</si>
  <si>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</si>
  <si>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</si>
  <si>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</si>
  <si>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</si>
  <si>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</si>
  <si>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</si>
  <si>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</si>
  <si>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</si>
  <si>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</si>
  <si>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</si>
  <si>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</si>
  <si>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</si>
  <si>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</si>
  <si>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</si>
  <si>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</si>
  <si>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</si>
  <si>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</si>
  <si>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</si>
  <si>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</si>
  <si>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</si>
  <si>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</si>
  <si>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</si>
  <si>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</si>
  <si>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</si>
  <si>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</si>
  <si>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</si>
  <si>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</si>
  <si>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</si>
  <si>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</si>
  <si>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</si>
  <si>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</si>
  <si>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</si>
  <si>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</si>
  <si>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</si>
  <si>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</si>
  <si>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</si>
  <si>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</si>
  <si>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</si>
  <si>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</si>
  <si>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</si>
  <si>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</si>
  <si>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</si>
  <si>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</si>
  <si>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</si>
  <si>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</si>
  <si>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</si>
  <si>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</si>
  <si>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</si>
  <si>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</si>
  <si>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</si>
  <si>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</si>
  <si>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</si>
  <si>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</si>
  <si>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</si>
  <si>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</si>
  <si>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</si>
  <si>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</si>
  <si>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</si>
  <si>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</si>
  <si>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</si>
  <si>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</si>
  <si>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</si>
  <si>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</si>
  <si>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</si>
  <si>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</si>
  <si>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</si>
  <si>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</si>
  <si>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</si>
  <si>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</si>
  <si>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</si>
  <si>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</si>
  <si>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</si>
  <si>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</si>
  <si>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</si>
  <si>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</si>
  <si>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</si>
  <si>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</si>
  <si>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</si>
  <si>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</si>
  <si>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</si>
  <si>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</si>
  <si>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</si>
  <si>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</si>
  <si>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</si>
  <si>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</si>
  <si>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</si>
  <si>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</si>
  <si>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</si>
  <si>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</si>
  <si>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</si>
  <si>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</si>
  <si>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</si>
  <si>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</si>
  <si>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</si>
  <si>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</si>
  <si>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</si>
  <si>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</si>
  <si>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</si>
  <si>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</si>
  <si>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</si>
  <si>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</si>
  <si>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</si>
  <si>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</si>
  <si>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</si>
  <si>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</si>
  <si>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</si>
  <si>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</si>
  <si>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</si>
  <si>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</si>
  <si>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</si>
  <si>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</si>
  <si>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</si>
  <si>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</si>
  <si>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</si>
  <si>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</si>
  <si>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</si>
  <si>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</si>
  <si>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</si>
  <si>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</si>
  <si>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</si>
  <si>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</si>
  <si>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</si>
  <si>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</si>
  <si>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</si>
  <si>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</si>
  <si>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</si>
  <si>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</si>
  <si>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</si>
  <si>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</si>
  <si>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</si>
  <si>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</si>
  <si>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</si>
  <si>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</si>
  <si>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</si>
  <si>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</si>
  <si>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</si>
  <si>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</si>
  <si>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</si>
  <si>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</si>
  <si>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</si>
  <si>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</si>
  <si>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</si>
  <si>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</si>
  <si>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</si>
  <si>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</si>
  <si>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</si>
  <si>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</si>
  <si>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</si>
  <si>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</si>
  <si>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</si>
  <si>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</si>
  <si>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</si>
  <si>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</si>
  <si>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</si>
  <si>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</si>
  <si>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</si>
  <si>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</si>
  <si>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</si>
  <si>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</si>
  <si>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</si>
  <si>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</si>
  <si>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</si>
  <si>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</si>
  <si>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</si>
  <si>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</si>
  <si>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</si>
  <si>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</si>
  <si>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</si>
  <si>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</si>
  <si>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</si>
  <si>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</si>
  <si>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</si>
  <si>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</si>
  <si>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</si>
  <si>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</si>
  <si>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</si>
  <si>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</si>
  <si>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</si>
  <si>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</si>
  <si>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</si>
  <si>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</si>
  <si>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</si>
  <si>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</si>
  <si>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</si>
  <si>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</si>
  <si>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</si>
  <si>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</si>
  <si>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</si>
  <si>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</si>
  <si>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</si>
  <si>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</si>
  <si>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</si>
  <si>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</si>
  <si>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</si>
  <si>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</si>
  <si>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</si>
  <si>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</si>
  <si>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</si>
  <si>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</si>
  <si>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</si>
  <si>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</si>
  <si>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</si>
  <si>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</si>
  <si>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</si>
  <si>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</si>
  <si>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</si>
  <si>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</si>
  <si>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</si>
  <si>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</si>
  <si>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</si>
  <si>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</si>
  <si>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</si>
  <si>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</si>
  <si>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</si>
  <si>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</si>
  <si>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</si>
  <si>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</si>
  <si>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</si>
  <si>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</si>
  <si>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</si>
  <si>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</si>
  <si>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</si>
  <si>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</si>
  <si>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</si>
  <si>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</si>
  <si>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</si>
  <si>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</si>
  <si>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</si>
  <si>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</si>
  <si>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</si>
  <si>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</si>
  <si>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</si>
  <si>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</si>
  <si>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</si>
  <si>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</si>
  <si>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</si>
  <si>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</si>
  <si>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</si>
  <si>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</si>
  <si>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</si>
  <si>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</si>
  <si>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</si>
  <si>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</si>
  <si>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</si>
  <si>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</si>
  <si>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</si>
  <si>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</si>
  <si>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</si>
  <si>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</si>
  <si>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</si>
  <si>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</si>
  <si>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</si>
  <si>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</si>
  <si>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</si>
  <si>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</si>
  <si>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</si>
  <si>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</si>
  <si>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</si>
  <si>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</si>
  <si>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</si>
  <si>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</si>
  <si>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</si>
  <si>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</si>
  <si>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</si>
  <si>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</si>
  <si>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</si>
  <si>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</si>
  <si>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</si>
  <si>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</si>
  <si>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</si>
  <si>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</si>
  <si>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</si>
  <si>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</si>
  <si>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</si>
  <si>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</si>
  <si>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</si>
  <si>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</si>
  <si>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</si>
  <si>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</si>
  <si>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</si>
  <si>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</si>
  <si>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</si>
  <si>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</si>
  <si>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</si>
  <si>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</si>
  <si>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</si>
  <si>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</si>
  <si>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</si>
  <si>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</si>
  <si>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</si>
  <si>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</si>
  <si>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</si>
  <si>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</si>
  <si>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</si>
  <si>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</si>
  <si>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</si>
  <si>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</si>
  <si>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</si>
  <si>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</si>
  <si>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</si>
  <si>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</si>
  <si>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</si>
  <si>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</si>
  <si>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</si>
  <si>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</si>
  <si>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</si>
  <si>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</si>
  <si>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</si>
  <si>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</si>
  <si>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</si>
  <si>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</si>
  <si>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</si>
  <si>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</si>
  <si>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</si>
  <si>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</si>
  <si>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</si>
  <si>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</si>
  <si>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</si>
  <si>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</si>
  <si>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</si>
  <si>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</si>
  <si>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</si>
  <si>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</si>
  <si>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</si>
  <si>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</si>
  <si>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</si>
  <si>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</si>
  <si>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</si>
  <si>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</si>
  <si>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</si>
  <si>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</si>
  <si>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</si>
  <si>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</si>
  <si>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</si>
  <si>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</si>
  <si>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</si>
  <si>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</si>
  <si>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</si>
  <si>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</si>
  <si>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</si>
  <si>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</si>
  <si>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</si>
  <si>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</si>
  <si>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</si>
  <si>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</si>
  <si>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</si>
  <si>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</si>
  <si>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</si>
  <si>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</si>
  <si>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</si>
  <si>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</si>
  <si>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</si>
  <si>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</si>
  <si>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</si>
  <si>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</si>
  <si>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</si>
  <si>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</si>
  <si>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</si>
  <si>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</si>
  <si>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</si>
  <si>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</si>
  <si>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</si>
  <si>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</si>
  <si>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</si>
  <si>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</si>
  <si>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</si>
  <si>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</si>
  <si>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</si>
  <si>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</si>
  <si>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</si>
  <si>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</si>
  <si>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</si>
  <si>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</si>
  <si>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</si>
  <si>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</si>
  <si>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</si>
  <si>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</si>
  <si>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</si>
  <si>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</si>
  <si>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</si>
  <si>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</si>
  <si>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</si>
  <si>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</si>
  <si>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</si>
  <si>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</si>
  <si>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</si>
  <si>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</si>
  <si>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</si>
  <si>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</si>
  <si>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</si>
  <si>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</si>
  <si>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</si>
  <si>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</si>
  <si>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</si>
  <si>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</si>
  <si>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</si>
  <si>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</si>
  <si>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</si>
  <si>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</si>
  <si>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</si>
  <si>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</si>
  <si>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</si>
  <si>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</si>
  <si>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</si>
  <si>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</si>
  <si>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</si>
  <si>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</si>
  <si>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</si>
  <si>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</si>
  <si>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</si>
  <si>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</si>
  <si>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</si>
  <si>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</si>
  <si>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</si>
  <si>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</si>
  <si>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</si>
  <si>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</si>
  <si>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</si>
  <si>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</si>
  <si>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</si>
  <si>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</si>
  <si>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</si>
  <si>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</si>
  <si>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</si>
  <si>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</si>
  <si>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</si>
  <si>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</si>
  <si>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</si>
  <si>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</si>
  <si>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</si>
  <si>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</si>
  <si>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</si>
  <si>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</si>
  <si>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</si>
  <si>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</si>
  <si>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</si>
  <si>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</si>
  <si>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</si>
  <si>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</si>
  <si>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</si>
  <si>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</si>
  <si>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</si>
  <si>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</si>
  <si>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</si>
  <si>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</si>
  <si>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</si>
  <si>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</si>
  <si>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</si>
  <si>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</si>
  <si>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</si>
  <si>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</si>
  <si>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</si>
  <si>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</si>
  <si>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</si>
  <si>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</si>
  <si>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</si>
  <si>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</si>
  <si>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</si>
  <si>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</si>
  <si>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</si>
  <si>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</si>
  <si>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</si>
  <si>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</si>
  <si>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</si>
  <si>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</si>
  <si>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</si>
  <si>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</si>
  <si>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</si>
  <si>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</si>
  <si>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</si>
  <si>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</si>
  <si>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</si>
  <si>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</si>
  <si>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</si>
  <si>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</si>
  <si>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</si>
  <si>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</si>
  <si>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</si>
  <si>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</si>
  <si>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</si>
  <si>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</si>
  <si>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</si>
  <si>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</si>
  <si>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</si>
  <si>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</si>
  <si>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</si>
  <si>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</si>
  <si>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</si>
  <si>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</si>
  <si>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</si>
  <si>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</si>
  <si>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</si>
  <si>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</si>
  <si>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</si>
  <si>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</si>
  <si>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</si>
  <si>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</si>
  <si>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</si>
  <si>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</si>
  <si>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</si>
  <si>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</si>
  <si>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</si>
  <si>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</si>
  <si>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</si>
  <si>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</si>
  <si>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</si>
  <si>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</si>
  <si>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</si>
  <si>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</si>
  <si>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</si>
  <si>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</si>
  <si>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</si>
  <si>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</si>
  <si>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</si>
  <si>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</si>
  <si>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</si>
  <si>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</si>
  <si>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</si>
  <si>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</si>
  <si>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</si>
  <si>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</si>
  <si>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</si>
  <si>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</si>
  <si>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</si>
  <si>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</si>
  <si>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</si>
  <si>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</si>
  <si>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</si>
  <si>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</si>
  <si>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</si>
  <si>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</si>
  <si>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</si>
  <si>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</si>
  <si>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</si>
  <si>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</si>
  <si>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</si>
  <si>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</si>
  <si>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</si>
  <si>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</si>
  <si>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</si>
  <si>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</si>
  <si>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</si>
  <si>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</si>
  <si>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</si>
  <si>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</si>
  <si>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</si>
  <si>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</si>
  <si>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</si>
  <si>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</si>
  <si>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</si>
  <si>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</si>
  <si>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</si>
  <si>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</si>
  <si>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</si>
  <si>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</si>
  <si>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</si>
  <si>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</si>
  <si>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</si>
  <si>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</si>
  <si>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</si>
  <si>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</si>
  <si>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</si>
  <si>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</si>
  <si>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</si>
  <si>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</si>
  <si>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</si>
  <si>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</si>
  <si>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</si>
  <si>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</si>
  <si>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</si>
  <si>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</si>
  <si>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</si>
  <si>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</si>
  <si>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</si>
  <si>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</si>
  <si>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</si>
  <si>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</si>
  <si>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</si>
  <si>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</si>
  <si>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</si>
  <si>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</si>
  <si>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</si>
  <si>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</si>
  <si>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</si>
  <si>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</si>
  <si>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</si>
  <si>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</si>
  <si>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</si>
  <si>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</si>
  <si>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</si>
  <si>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</si>
  <si>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</si>
  <si>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</si>
  <si>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</si>
  <si>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</si>
  <si>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</si>
  <si>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</si>
  <si>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</si>
  <si>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</si>
  <si>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</si>
  <si>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</si>
  <si>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</si>
  <si>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</si>
  <si>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</si>
  <si>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</si>
  <si>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</si>
  <si>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</si>
  <si>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</si>
  <si>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</si>
  <si>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</si>
  <si>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</si>
  <si>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</si>
  <si>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</si>
  <si>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</si>
  <si>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</si>
  <si>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</si>
  <si>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</si>
  <si>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</si>
  <si>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</si>
  <si>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</si>
  <si>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</si>
  <si>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</si>
  <si>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</si>
  <si>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</si>
  <si>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</si>
  <si>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</si>
  <si>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</si>
  <si>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</si>
  <si>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</si>
  <si>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</si>
  <si>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</si>
  <si>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</si>
  <si>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</si>
  <si>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</si>
  <si>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</si>
  <si>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</si>
  <si>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</si>
  <si>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</si>
  <si>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</si>
  <si>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</si>
  <si>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</si>
  <si>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</si>
  <si>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</si>
  <si>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</si>
  <si>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</si>
  <si>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</si>
  <si>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</si>
  <si>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</si>
  <si>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</si>
  <si>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</si>
  <si>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</si>
  <si>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</si>
  <si>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</si>
  <si>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</si>
  <si>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</si>
  <si>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</si>
  <si>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</si>
  <si>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</si>
  <si>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</si>
  <si>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</si>
  <si>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</si>
  <si>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</si>
  <si>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</si>
  <si>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</si>
  <si>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</si>
  <si>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</si>
  <si>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</si>
  <si>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</si>
  <si>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</si>
  <si>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</si>
  <si>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</si>
  <si>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</si>
  <si>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</si>
  <si>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</si>
  <si>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</si>
  <si>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</si>
  <si>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</si>
  <si>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</si>
  <si>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</si>
  <si>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</si>
  <si>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</si>
  <si>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</si>
  <si>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</si>
  <si>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</si>
  <si>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</si>
  <si>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</si>
  <si>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</si>
  <si>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</si>
  <si>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</si>
  <si>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</si>
  <si>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</si>
  <si>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</si>
  <si>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</si>
  <si>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</si>
  <si>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</si>
  <si>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</si>
  <si>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</si>
  <si>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</si>
  <si>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</si>
  <si>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</si>
  <si>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</si>
  <si>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</si>
  <si>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</si>
  <si>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</si>
  <si>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</si>
  <si>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</si>
  <si>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</si>
  <si>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</si>
  <si>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</si>
  <si>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</si>
  <si>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</si>
  <si>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</si>
  <si>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</si>
  <si>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</si>
  <si>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</si>
  <si>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</si>
  <si>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</si>
  <si>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</si>
  <si>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</si>
  <si>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</si>
  <si>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</si>
  <si>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</si>
  <si>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</si>
  <si>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</si>
  <si>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</si>
  <si>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</si>
  <si>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</si>
  <si>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</si>
  <si>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</si>
  <si>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</si>
  <si>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</si>
  <si>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</si>
  <si>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</si>
  <si>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</si>
  <si>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</si>
  <si>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</si>
  <si>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</si>
  <si>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</si>
  <si>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</si>
  <si>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</si>
  <si>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</si>
  <si>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</si>
  <si>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</si>
  <si>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</si>
  <si>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</si>
  <si>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</si>
  <si>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</si>
  <si>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</si>
  <si>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</si>
  <si>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</si>
  <si>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</si>
  <si>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</si>
  <si>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</si>
  <si>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</si>
  <si>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</si>
  <si>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</si>
  <si>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</si>
  <si>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</si>
  <si>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</si>
  <si>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</si>
  <si>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</si>
  <si>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</si>
  <si>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</si>
  <si>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</si>
  <si>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</si>
  <si>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</si>
  <si>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</si>
  <si>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</si>
  <si>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</si>
  <si>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</si>
  <si>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</si>
  <si>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</si>
  <si>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</si>
  <si>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</si>
  <si>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</si>
  <si>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</si>
  <si>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</si>
  <si>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</si>
  <si>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</si>
  <si>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</si>
  <si>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</si>
  <si>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</si>
  <si>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</si>
  <si>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</si>
  <si>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</si>
  <si>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</si>
  <si>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</si>
  <si>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</si>
  <si>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</si>
  <si>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</si>
  <si>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</si>
  <si>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</si>
  <si>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</si>
  <si>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</si>
  <si>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</si>
  <si>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</si>
  <si>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</si>
  <si>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</si>
  <si>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</si>
  <si>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</si>
  <si>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</si>
  <si>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</si>
  <si>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</si>
  <si>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</si>
  <si>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</si>
  <si>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</si>
  <si>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</si>
  <si>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</si>
  <si>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</si>
  <si>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</si>
  <si>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</si>
  <si>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</si>
  <si>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</si>
  <si>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</si>
  <si>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</si>
  <si>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</si>
  <si>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</si>
  <si>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</si>
  <si>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</si>
  <si>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</si>
  <si>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</si>
  <si>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</si>
  <si>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</si>
  <si>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</si>
  <si>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</si>
  <si>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</si>
  <si>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</si>
  <si>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</si>
  <si>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</si>
  <si>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</si>
  <si>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</si>
  <si>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</si>
  <si>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</si>
  <si>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</si>
  <si>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</si>
  <si>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</si>
  <si>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</si>
  <si>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</si>
  <si>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</si>
  <si>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</si>
  <si>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</si>
  <si>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</si>
  <si>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</si>
  <si>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</si>
  <si>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</si>
  <si>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</si>
  <si>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</si>
  <si>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</si>
  <si>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</si>
  <si>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</si>
  <si>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</si>
  <si>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</si>
  <si>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</si>
  <si>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</si>
  <si>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</si>
  <si>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</si>
  <si>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</si>
  <si>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</si>
  <si>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</si>
  <si>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</si>
  <si>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</si>
  <si>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</si>
  <si>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</si>
  <si>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</si>
  <si>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</si>
  <si>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</si>
  <si>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</si>
  <si>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</si>
  <si>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</si>
  <si>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</si>
  <si>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</si>
  <si>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</si>
  <si>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</si>
  <si>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</si>
  <si>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</si>
  <si>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</si>
  <si>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</si>
  <si>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</si>
  <si>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</si>
  <si>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</si>
  <si>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</si>
  <si>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</si>
  <si>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</si>
  <si>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</si>
  <si>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</si>
  <si>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</si>
  <si>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</si>
  <si>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</si>
  <si>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</si>
  <si>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</si>
  <si>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</si>
  <si>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</si>
  <si>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</si>
  <si>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</si>
  <si>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</si>
  <si>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</si>
  <si>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</si>
  <si>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</si>
  <si>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</si>
  <si>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</si>
  <si>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</si>
  <si>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</si>
  <si>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</si>
  <si>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</si>
  <si>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</si>
  <si>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</si>
  <si>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</si>
  <si>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</si>
  <si>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</si>
  <si>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</si>
  <si>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</si>
  <si>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</si>
  <si>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</si>
  <si>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</si>
  <si>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</si>
  <si>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</si>
  <si>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</si>
  <si>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</si>
  <si>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</si>
  <si>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</si>
  <si>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</si>
  <si>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</si>
  <si>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</si>
  <si>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</si>
  <si>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</si>
  <si>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</si>
  <si>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</si>
  <si>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</si>
  <si>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</si>
  <si>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</si>
  <si>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</si>
  <si>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</si>
  <si>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</si>
  <si>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</si>
  <si>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</si>
  <si>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</si>
  <si>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</si>
  <si>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</si>
  <si>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</si>
  <si>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</si>
  <si>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</si>
  <si>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</si>
  <si>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</si>
  <si>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</si>
  <si>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</si>
  <si>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</si>
  <si>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</si>
  <si>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</si>
  <si>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</si>
  <si>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</si>
  <si>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</si>
  <si>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</si>
  <si>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</si>
  <si>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</si>
  <si>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</si>
  <si>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</si>
  <si>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</si>
  <si>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</si>
  <si>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</si>
  <si>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</si>
  <si>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</si>
  <si>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</si>
  <si>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</si>
  <si>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</si>
  <si>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</si>
  <si>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</si>
  <si>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</si>
  <si>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</si>
  <si>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</si>
  <si>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</si>
  <si>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</si>
  <si>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</si>
  <si>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</si>
  <si>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</si>
  <si>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</si>
  <si>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</si>
  <si>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</si>
  <si>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</si>
  <si>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</si>
  <si>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</si>
  <si>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</si>
  <si>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</si>
  <si>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</si>
  <si>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</si>
  <si>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</si>
  <si>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</si>
  <si>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</si>
  <si>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</si>
  <si>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</si>
  <si>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</si>
  <si>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</si>
  <si>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</si>
  <si>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</si>
  <si>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</si>
  <si>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</si>
  <si>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</si>
  <si>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</si>
  <si>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</si>
  <si>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</si>
  <si>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</si>
  <si>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</si>
  <si>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</si>
  <si>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</si>
  <si>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</si>
  <si>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</si>
  <si>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</si>
  <si>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</si>
  <si>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</si>
  <si>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</si>
  <si>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</si>
  <si>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</si>
  <si>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</si>
  <si>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</si>
  <si>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</si>
  <si>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</si>
  <si>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</si>
  <si>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</si>
  <si>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</si>
  <si>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</si>
  <si>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</si>
  <si>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</si>
  <si>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</si>
  <si>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</si>
  <si>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</si>
  <si>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</si>
  <si>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</si>
  <si>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</si>
  <si>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</si>
  <si>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</si>
  <si>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</si>
  <si>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</si>
  <si>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</si>
  <si>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</si>
  <si>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</si>
  <si>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</si>
  <si>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</si>
  <si>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</si>
  <si>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</si>
  <si>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</si>
  <si>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</si>
  <si>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</si>
  <si>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</si>
  <si>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</si>
  <si>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</si>
  <si>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</si>
  <si>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</si>
  <si>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</si>
  <si>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</si>
  <si>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</si>
  <si>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</si>
  <si>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</si>
  <si>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</si>
  <si>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</si>
  <si>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</si>
  <si>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</si>
  <si>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</si>
  <si>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</si>
  <si>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</si>
  <si>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</si>
  <si>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</si>
  <si>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</si>
  <si>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</si>
  <si>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</si>
  <si>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</si>
  <si>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</si>
  <si>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</si>
  <si>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</si>
  <si>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</si>
  <si>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</si>
  <si>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</si>
  <si>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</si>
  <si>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</si>
  <si>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</si>
  <si>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</si>
  <si>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</si>
  <si>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</si>
  <si>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</si>
  <si>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</si>
  <si>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</si>
  <si>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</si>
  <si>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</si>
  <si>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</si>
  <si>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</si>
  <si>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</si>
  <si>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</si>
  <si>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</si>
  <si>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</si>
  <si>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</si>
  <si>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</si>
  <si>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</si>
  <si>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</si>
  <si>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</si>
  <si>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</si>
  <si>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</si>
  <si>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</si>
  <si>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</si>
  <si>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</si>
  <si>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</si>
  <si>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</si>
  <si>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</si>
  <si>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</si>
  <si>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</si>
  <si>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</si>
  <si>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</si>
  <si>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</si>
  <si>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</si>
  <si>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</si>
  <si>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</si>
  <si>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</si>
  <si>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</si>
  <si>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</si>
  <si>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</si>
  <si>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</si>
  <si>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</si>
  <si>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</si>
  <si>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</si>
  <si>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</si>
  <si>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</si>
  <si>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</si>
  <si>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</si>
  <si>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</si>
  <si>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</si>
  <si>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</si>
  <si>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</si>
  <si>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</si>
  <si>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</si>
  <si>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</si>
  <si>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</si>
  <si>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</si>
  <si>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</si>
  <si>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</si>
  <si>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</si>
  <si>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</si>
  <si>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</si>
  <si>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</si>
  <si>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</si>
  <si>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</si>
  <si>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</si>
  <si>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</si>
  <si>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</si>
  <si>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</si>
  <si>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</si>
  <si>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</si>
  <si>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</si>
  <si>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</si>
  <si>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</si>
  <si>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</si>
  <si>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</si>
  <si>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</si>
  <si>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</si>
  <si>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</si>
  <si>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</si>
  <si>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</si>
  <si>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</si>
  <si>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</si>
  <si>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</si>
  <si>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</si>
  <si>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</si>
  <si>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</si>
  <si>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</si>
  <si>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</si>
  <si>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</si>
  <si>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</si>
  <si>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</si>
  <si>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</si>
  <si>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</si>
  <si>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</si>
  <si>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</si>
  <si>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</si>
  <si>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</si>
  <si>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</si>
  <si>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</si>
  <si>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</si>
  <si>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</si>
  <si>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</si>
  <si>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</si>
  <si>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</si>
  <si>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</si>
  <si>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</si>
  <si>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</si>
  <si>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</si>
  <si>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</si>
  <si>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</si>
  <si>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</si>
  <si>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</si>
  <si>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</si>
  <si>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</si>
  <si>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</si>
  <si>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</si>
  <si>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</si>
  <si>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</si>
  <si>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</si>
  <si>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</si>
  <si>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</si>
  <si>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</si>
  <si>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</si>
  <si>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</si>
  <si>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</si>
  <si>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</si>
  <si>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</si>
  <si>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</si>
  <si>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</si>
  <si>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</si>
  <si>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</si>
  <si>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</si>
  <si>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</si>
  <si>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</si>
  <si>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</si>
  <si>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</si>
  <si>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</si>
  <si>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</si>
  <si>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</si>
  <si>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</si>
  <si>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</si>
  <si>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</si>
  <si>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</si>
  <si>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</si>
  <si>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</si>
  <si>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</si>
  <si>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</si>
  <si>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</si>
  <si>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</si>
  <si>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</si>
  <si>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</si>
  <si>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</si>
  <si>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</si>
  <si>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</si>
  <si>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</si>
  <si>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</si>
  <si>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</si>
  <si>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</si>
  <si>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</si>
  <si>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</si>
  <si>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</si>
  <si>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</si>
  <si>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</si>
  <si>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</si>
  <si>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</si>
  <si>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</si>
  <si>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</si>
  <si>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</si>
  <si>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</si>
  <si>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</si>
  <si>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</si>
  <si>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</si>
  <si>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</si>
  <si>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</si>
  <si>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</si>
  <si>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</si>
  <si>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</si>
  <si>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</si>
  <si>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</si>
  <si>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</si>
  <si>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</si>
  <si>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</si>
  <si>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</si>
  <si>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</si>
  <si>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</si>
  <si>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</si>
  <si>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</si>
  <si>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</si>
  <si>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</si>
  <si>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</si>
  <si>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</si>
  <si>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</si>
  <si>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</si>
  <si>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</si>
  <si>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</si>
  <si>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</si>
  <si>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</si>
  <si>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</si>
  <si>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</si>
  <si>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</si>
  <si>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</si>
  <si>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</si>
  <si>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</si>
  <si>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</si>
  <si>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</si>
  <si>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</si>
  <si>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</si>
  <si>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</si>
  <si>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</si>
  <si>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</si>
  <si>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</si>
  <si>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</si>
  <si>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</si>
  <si>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</si>
  <si>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</si>
  <si>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</si>
  <si>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</si>
  <si>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</si>
  <si>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</si>
  <si>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</si>
  <si>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</si>
  <si>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</si>
  <si>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</si>
  <si>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</si>
  <si>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</si>
  <si>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</si>
  <si>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</si>
  <si>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</si>
  <si>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</si>
  <si>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</si>
  <si>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</si>
  <si>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</si>
  <si>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</si>
  <si>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</si>
  <si>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</si>
  <si>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</si>
  <si>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</si>
  <si>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</si>
  <si>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</si>
  <si>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</si>
  <si>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</si>
  <si>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</si>
  <si>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</si>
  <si>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</si>
  <si>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</si>
  <si>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</si>
  <si>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</si>
  <si>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</si>
  <si>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</si>
  <si>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</si>
  <si>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</si>
  <si>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</si>
  <si>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</si>
  <si>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</si>
  <si>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</si>
  <si>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</si>
  <si>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</si>
  <si>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</si>
  <si>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</si>
  <si>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</si>
  <si>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</si>
  <si>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</si>
  <si>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</si>
  <si>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</si>
  <si>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</si>
  <si>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</si>
  <si>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</si>
  <si>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</si>
  <si>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</si>
  <si>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</si>
  <si>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</si>
  <si>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</si>
  <si>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</si>
  <si>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</si>
  <si>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</si>
  <si>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</si>
  <si>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</si>
  <si>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</si>
  <si>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</si>
  <si>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</si>
  <si>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</si>
  <si>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</si>
  <si>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</si>
  <si>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</si>
  <si>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</si>
  <si>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</si>
  <si>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</si>
  <si>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</si>
  <si>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</si>
  <si>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</si>
  <si>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</si>
  <si>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</si>
  <si>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</si>
  <si>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</si>
  <si>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</si>
  <si>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</si>
  <si>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</si>
  <si>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</si>
  <si>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</si>
  <si>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</si>
  <si>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</si>
  <si>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</si>
  <si>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</si>
  <si>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</si>
  <si>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</si>
  <si>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</si>
  <si>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</si>
  <si>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</si>
  <si>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</si>
  <si>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</si>
  <si>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</si>
  <si>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</si>
  <si>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</si>
  <si>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</si>
  <si>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</si>
  <si>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</si>
  <si>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</si>
  <si>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</si>
  <si>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</si>
  <si>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</si>
  <si>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</si>
  <si>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</si>
  <si>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</si>
  <si>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</si>
  <si>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</si>
  <si>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</si>
  <si>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</si>
  <si>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</si>
  <si>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</si>
  <si>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</si>
  <si>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</si>
  <si>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</si>
  <si>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</si>
  <si>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</si>
  <si>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</si>
  <si>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</si>
  <si>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</si>
  <si>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</si>
  <si>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</si>
  <si>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</si>
  <si>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</si>
  <si>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</si>
  <si>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</si>
  <si>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</si>
  <si>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</si>
  <si>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</si>
  <si>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</si>
  <si>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</si>
  <si>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</si>
  <si>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</si>
  <si>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</si>
  <si>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</si>
  <si>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</si>
  <si>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</si>
  <si>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</si>
  <si>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</si>
  <si>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</si>
  <si>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</si>
  <si>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</si>
  <si>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</si>
  <si>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</si>
  <si>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</si>
  <si>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</si>
  <si>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</si>
  <si>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</si>
  <si>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</si>
  <si>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</si>
  <si>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</si>
  <si>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</si>
  <si>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</si>
  <si>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</si>
  <si>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</si>
  <si>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</si>
  <si>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</si>
  <si>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</si>
  <si>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</si>
  <si>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</si>
  <si>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</si>
  <si>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</si>
  <si>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</si>
  <si>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</si>
  <si>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</si>
  <si>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</si>
  <si>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</si>
  <si>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</si>
  <si>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</si>
  <si>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</si>
  <si>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</si>
  <si>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</si>
  <si>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</si>
  <si>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</si>
  <si>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</si>
  <si>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</si>
  <si>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</si>
  <si>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</si>
  <si>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</si>
  <si>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</si>
  <si>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</si>
  <si>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</si>
  <si>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</si>
  <si>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</si>
  <si>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</si>
  <si>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</si>
  <si>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</si>
  <si>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</si>
  <si>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</si>
  <si>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</si>
  <si>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</si>
  <si>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</si>
  <si>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</si>
  <si>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</si>
  <si>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</si>
  <si>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</si>
  <si>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</si>
  <si>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</si>
  <si>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</si>
  <si>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</si>
  <si>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</si>
  <si>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</si>
  <si>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</si>
  <si>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</si>
  <si>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</si>
  <si>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</si>
  <si>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</si>
  <si>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</si>
  <si>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</si>
  <si>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</si>
  <si>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</si>
  <si>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</si>
  <si>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</si>
  <si>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</si>
  <si>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</si>
  <si>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</si>
  <si>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</si>
  <si>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</si>
  <si>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</si>
  <si>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</si>
  <si>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</si>
  <si>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</si>
  <si>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</si>
  <si>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</si>
  <si>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</si>
  <si>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</si>
  <si>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</si>
  <si>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</si>
  <si>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</si>
  <si>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</si>
  <si>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</si>
  <si>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</si>
  <si>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</si>
  <si>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</si>
  <si>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</si>
  <si>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</si>
  <si>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</si>
  <si>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</si>
  <si>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</si>
  <si>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</si>
  <si>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</si>
  <si>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</si>
  <si>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</si>
  <si>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</si>
  <si>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</si>
  <si>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</si>
  <si>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</si>
  <si>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</si>
  <si>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</si>
  <si>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</si>
  <si>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</si>
  <si>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</si>
  <si>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</si>
  <si>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</si>
  <si>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</si>
  <si>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</si>
  <si>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</si>
  <si>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</si>
  <si>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</si>
  <si>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</si>
  <si>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</si>
  <si>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</si>
  <si>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</si>
  <si>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</si>
  <si>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</si>
  <si>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</si>
  <si>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</si>
  <si>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</si>
  <si>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</si>
  <si>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</si>
  <si>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</si>
  <si>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</si>
  <si>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</si>
  <si>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</si>
  <si>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</si>
  <si>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</si>
  <si>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</si>
  <si>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</si>
  <si>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</si>
  <si>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</si>
  <si>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</si>
  <si>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</si>
  <si>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</si>
  <si>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</si>
  <si>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</si>
  <si>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</si>
  <si>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</si>
  <si>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</si>
  <si>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</si>
  <si>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</si>
  <si>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</si>
  <si>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</si>
  <si>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</si>
  <si>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</si>
  <si>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</si>
  <si>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</si>
  <si>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</si>
  <si>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</si>
  <si>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</si>
  <si>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</si>
  <si>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</si>
  <si>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</si>
  <si>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</si>
  <si>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</si>
  <si>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</si>
  <si>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</si>
  <si>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</si>
  <si>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</si>
  <si>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</si>
  <si>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</si>
  <si>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</si>
  <si>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</si>
  <si>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</si>
  <si>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</si>
  <si>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</si>
  <si>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</si>
  <si>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</si>
  <si>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</si>
  <si>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</si>
  <si>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</si>
  <si>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</si>
  <si>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</si>
  <si>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</si>
  <si>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</si>
  <si>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</si>
  <si>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</si>
  <si>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</si>
  <si>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</si>
  <si>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</si>
  <si>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</si>
  <si>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</si>
  <si>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</si>
  <si>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</si>
  <si>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</si>
  <si>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</si>
  <si>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</si>
  <si>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</si>
  <si>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</si>
  <si>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</si>
  <si>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</si>
  <si>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</si>
  <si>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</si>
  <si>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</si>
  <si>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</si>
  <si>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</si>
  <si>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</si>
  <si>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</si>
  <si>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</si>
  <si>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</si>
  <si>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</si>
  <si>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</si>
  <si>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</si>
  <si>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</si>
  <si>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</si>
  <si>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</si>
  <si>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</si>
  <si>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</si>
  <si>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</si>
  <si>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</si>
  <si>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</si>
  <si>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</si>
  <si>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</si>
  <si>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</si>
  <si>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</si>
  <si>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</si>
  <si>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</si>
  <si>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</si>
  <si>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</si>
  <si>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</si>
  <si>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</si>
  <si>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</si>
  <si>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</si>
  <si>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</si>
  <si>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</si>
  <si>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</si>
  <si>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</si>
  <si>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</si>
  <si>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</si>
  <si>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</si>
  <si>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</si>
  <si>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</si>
  <si>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</si>
  <si>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</si>
  <si>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</si>
  <si>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</si>
  <si>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</si>
  <si>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</si>
  <si>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</si>
  <si>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</si>
  <si>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</si>
  <si>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</si>
  <si>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</si>
  <si>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</si>
  <si>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</si>
  <si>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</si>
  <si>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</si>
  <si>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</si>
  <si>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</si>
  <si>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</si>
  <si>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</si>
  <si>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</si>
  <si>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</si>
  <si>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</si>
  <si>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</si>
  <si>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</si>
  <si>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</si>
  <si>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</si>
  <si>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</si>
  <si>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</si>
  <si>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</si>
  <si>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</si>
  <si>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</si>
  <si>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</si>
  <si>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</si>
  <si>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</si>
  <si>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</si>
  <si>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</si>
  <si>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</si>
  <si>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</si>
  <si>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</si>
  <si>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</si>
  <si>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</si>
  <si>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</si>
  <si>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</si>
  <si>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</si>
  <si>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</si>
  <si>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</si>
  <si>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</si>
  <si>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</si>
  <si>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</si>
  <si>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</si>
  <si>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</si>
  <si>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</si>
  <si>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</si>
  <si>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</si>
  <si>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</si>
  <si>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</si>
  <si>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</si>
  <si>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</si>
  <si>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</si>
  <si>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</si>
  <si>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</si>
  <si>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</si>
  <si>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</si>
  <si>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</si>
  <si>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</si>
  <si>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</si>
  <si>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</si>
  <si>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</si>
  <si>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</si>
  <si>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</si>
  <si>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</si>
  <si>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</si>
  <si>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</si>
  <si>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</si>
  <si>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</si>
  <si>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</si>
  <si>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</si>
  <si>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</si>
  <si>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</si>
  <si>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</si>
  <si>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</si>
  <si>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</si>
  <si>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</si>
  <si>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</si>
  <si>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</si>
  <si>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</si>
  <si>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</si>
  <si>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</si>
  <si>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</si>
  <si>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</si>
  <si>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</si>
  <si>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</si>
  <si>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</si>
  <si>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</si>
  <si>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</si>
  <si>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</si>
  <si>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</si>
  <si>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</si>
  <si>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</si>
  <si>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</si>
  <si>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</si>
  <si>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</si>
  <si>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</si>
  <si>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</si>
  <si>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</si>
  <si>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</si>
  <si>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</si>
  <si>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</si>
  <si>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</si>
  <si>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</si>
  <si>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</si>
  <si>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</si>
  <si>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</si>
  <si>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</si>
  <si>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</si>
  <si>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</si>
  <si>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</si>
  <si>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</si>
  <si>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</si>
  <si>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</si>
  <si>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</si>
  <si>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</si>
  <si>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</si>
  <si>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</si>
  <si>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</si>
  <si>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</si>
  <si>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</si>
  <si>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</si>
  <si>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</si>
  <si>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</si>
  <si>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</si>
  <si>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</si>
  <si>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</si>
  <si>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</si>
  <si>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</si>
  <si>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</si>
  <si>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</si>
  <si>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</si>
  <si>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</si>
  <si>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</si>
  <si>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</si>
  <si>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</si>
  <si>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</si>
  <si>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</si>
  <si>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</si>
  <si>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</si>
  <si>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</si>
  <si>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</si>
  <si>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</si>
  <si>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</si>
  <si>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</si>
  <si>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</si>
  <si>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</si>
  <si>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</si>
  <si>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</si>
  <si>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</si>
  <si>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</si>
  <si>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</si>
  <si>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</si>
  <si>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</si>
  <si>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</si>
  <si>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</si>
  <si>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</si>
  <si>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</si>
  <si>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</si>
  <si>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</si>
  <si>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</si>
  <si>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</si>
  <si>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</si>
  <si>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</si>
  <si>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</si>
  <si>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</si>
  <si>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</si>
  <si>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</si>
  <si>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</si>
  <si>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</si>
  <si>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</si>
  <si>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</si>
  <si>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</si>
  <si>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</si>
  <si>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</si>
  <si>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</si>
  <si>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</si>
  <si>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</si>
  <si>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</si>
  <si>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</si>
  <si>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</si>
  <si>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</si>
  <si>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</si>
  <si>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</si>
  <si>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</si>
  <si>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</si>
  <si>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</si>
  <si>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</si>
  <si>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</si>
  <si>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</si>
  <si>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</si>
  <si>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</si>
  <si>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</si>
  <si>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</si>
  <si>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</si>
  <si>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</si>
  <si>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</si>
  <si>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</si>
  <si>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</si>
  <si>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</si>
  <si>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</si>
  <si>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</si>
  <si>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</si>
  <si>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</si>
  <si>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</si>
  <si>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</si>
  <si>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</si>
  <si>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</si>
  <si>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</si>
  <si>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</si>
  <si>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</si>
  <si>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</si>
  <si>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</si>
  <si>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</si>
  <si>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</si>
  <si>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</si>
  <si>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</si>
  <si>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</si>
  <si>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</si>
  <si>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</si>
  <si>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</si>
  <si>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</si>
  <si>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</si>
  <si>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</si>
  <si>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</si>
  <si>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</si>
  <si>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</si>
  <si>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</si>
  <si>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</si>
  <si>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</si>
  <si>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</si>
  <si>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</si>
  <si>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</si>
  <si>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</si>
  <si>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</si>
  <si>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</si>
  <si>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</si>
  <si>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</si>
  <si>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</si>
  <si>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</si>
  <si>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</si>
  <si>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</si>
  <si>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</si>
  <si>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</si>
  <si>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</si>
  <si>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</si>
  <si>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</si>
  <si>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</si>
  <si>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</si>
  <si>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</si>
  <si>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</si>
  <si>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</si>
  <si>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</si>
  <si>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</si>
  <si>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</si>
  <si>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</si>
  <si>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</si>
  <si>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</si>
  <si>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</si>
  <si>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</si>
  <si>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</si>
  <si>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</si>
  <si>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</si>
  <si>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</si>
  <si>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</si>
  <si>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</si>
  <si>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</si>
  <si>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</si>
  <si>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</si>
  <si>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</si>
  <si>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</si>
  <si>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</si>
  <si>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</si>
  <si>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</si>
  <si>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</si>
  <si>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</si>
  <si>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</si>
  <si>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</si>
  <si>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</si>
  <si>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</si>
  <si>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</si>
  <si>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</si>
  <si>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</si>
  <si>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</si>
  <si>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</si>
  <si>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</si>
  <si>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</si>
  <si>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</si>
  <si>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</si>
  <si>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</si>
  <si>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</si>
  <si>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</si>
  <si>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</si>
  <si>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</si>
  <si>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</si>
  <si>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</si>
  <si>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</si>
  <si>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</si>
  <si>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</si>
  <si>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</si>
  <si>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</si>
  <si>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</si>
  <si>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</si>
  <si>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</si>
  <si>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</si>
  <si>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</si>
  <si>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</si>
  <si>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</si>
  <si>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</si>
  <si>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</si>
  <si>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</si>
  <si>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</si>
  <si>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</si>
  <si>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</si>
  <si>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</si>
  <si>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</si>
  <si>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</si>
  <si>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</si>
  <si>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</si>
  <si>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</si>
  <si>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</si>
  <si>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</si>
  <si>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</si>
  <si>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</si>
  <si>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</si>
  <si>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</si>
  <si>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</si>
  <si>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</si>
  <si>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</si>
  <si>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</si>
  <si>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</si>
  <si>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</si>
  <si>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</si>
  <si>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</si>
  <si>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</si>
  <si>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</si>
  <si>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</si>
  <si>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</si>
  <si>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</si>
  <si>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</si>
  <si>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</si>
  <si>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</si>
  <si>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</si>
  <si>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</si>
  <si>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</si>
  <si>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</si>
  <si>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</si>
  <si>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</si>
  <si>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</si>
  <si>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</si>
  <si>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</si>
  <si>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</si>
  <si>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</si>
  <si>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</si>
  <si>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</si>
  <si>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</si>
  <si>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</si>
  <si>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</si>
  <si>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</si>
  <si>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</si>
  <si>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</si>
  <si>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</si>
  <si>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</si>
  <si>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</si>
  <si>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</si>
  <si>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</si>
  <si>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</si>
  <si>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</si>
  <si>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</si>
  <si>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</si>
  <si>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</si>
  <si>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</si>
  <si>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</si>
  <si>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</si>
  <si>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</si>
  <si>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</si>
  <si>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</si>
  <si>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</si>
  <si>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</si>
  <si>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</si>
  <si>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</si>
  <si>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</si>
  <si>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</si>
  <si>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</si>
  <si>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</si>
  <si>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</si>
  <si>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</si>
  <si>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</si>
  <si>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</si>
  <si>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</si>
  <si>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</si>
  <si>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</si>
  <si>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</si>
  <si>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</si>
  <si>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</si>
  <si>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</si>
  <si>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</si>
  <si>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</si>
  <si>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</si>
  <si>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</si>
  <si>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</si>
  <si>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</si>
  <si>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</si>
  <si>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</si>
  <si>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</si>
  <si>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</si>
  <si>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</si>
  <si>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</si>
  <si>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</si>
  <si>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</si>
  <si>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</si>
  <si>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</si>
  <si>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</si>
  <si>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</si>
  <si>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</si>
  <si>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</si>
  <si>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</si>
  <si>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</si>
  <si>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</si>
  <si>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</si>
  <si>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</si>
  <si>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</si>
  <si>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</si>
  <si>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</si>
  <si>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</si>
  <si>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</si>
  <si>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</si>
  <si>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</si>
  <si>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</si>
  <si>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</si>
  <si>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</si>
  <si>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</si>
  <si>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</si>
  <si>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</si>
  <si>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</si>
  <si>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</si>
  <si>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</si>
  <si>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</si>
  <si>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</si>
  <si>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</si>
  <si>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</si>
  <si>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</si>
  <si>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</si>
  <si>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</si>
  <si>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</si>
  <si>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</si>
  <si>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</si>
  <si>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</si>
  <si>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</si>
  <si>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</si>
  <si>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</si>
  <si>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</si>
  <si>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</si>
  <si>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</si>
  <si>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</si>
  <si>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</si>
  <si>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</si>
  <si>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</si>
  <si>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</si>
  <si>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</si>
  <si>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</si>
  <si>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</si>
  <si>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</si>
  <si>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</si>
  <si>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</si>
  <si>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</si>
  <si>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</si>
  <si>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</si>
  <si>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</si>
  <si>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</si>
  <si>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</si>
  <si>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</si>
  <si>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</si>
  <si>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</si>
  <si>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</si>
  <si>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</si>
  <si>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</si>
  <si>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</si>
  <si>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</si>
  <si>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</si>
  <si>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</si>
  <si>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</si>
  <si>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</si>
  <si>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</si>
  <si>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</si>
  <si>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</si>
  <si>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</si>
  <si>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</si>
  <si>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</si>
  <si>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</si>
  <si>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</si>
  <si>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</si>
  <si>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</si>
  <si>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</si>
  <si>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</si>
  <si>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</si>
  <si>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</si>
  <si>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</si>
  <si>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</si>
  <si>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</si>
  <si>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</si>
  <si>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</si>
  <si>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</si>
  <si>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</si>
  <si>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</si>
  <si>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</si>
  <si>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</si>
  <si>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</si>
  <si>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</si>
  <si>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</si>
  <si>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</si>
  <si>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</si>
  <si>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</si>
  <si>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</si>
  <si>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</si>
  <si>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</si>
  <si>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</si>
  <si>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</si>
  <si>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</si>
  <si>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</si>
  <si>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</si>
  <si>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</si>
  <si>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</si>
  <si>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</si>
  <si>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</si>
  <si>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</si>
  <si>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</si>
  <si>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</si>
  <si>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</si>
  <si>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</si>
  <si>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</si>
  <si>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</si>
  <si>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</si>
  <si>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</si>
  <si>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</si>
  <si>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</si>
  <si>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</si>
  <si>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</si>
  <si>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</si>
  <si>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</si>
  <si>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</si>
  <si>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</si>
  <si>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</si>
  <si>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</si>
  <si>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</si>
  <si>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</si>
  <si>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</si>
  <si>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</si>
  <si>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</si>
  <si>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</si>
  <si>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</si>
  <si>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</si>
  <si>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</si>
  <si>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</si>
  <si>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</si>
  <si>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</si>
  <si>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</si>
  <si>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</si>
  <si>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</si>
  <si>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</si>
  <si>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</si>
  <si>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</si>
  <si>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</si>
  <si>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</si>
  <si>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</si>
  <si>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</si>
  <si>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</si>
  <si>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</si>
  <si>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</si>
  <si>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</si>
  <si>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</si>
  <si>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</si>
  <si>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</si>
  <si>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</si>
  <si>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</si>
  <si>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</si>
  <si>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</si>
  <si>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</si>
  <si>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</si>
  <si>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</si>
  <si>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</si>
  <si>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</si>
  <si>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</si>
  <si>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</si>
  <si>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</si>
  <si>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</si>
  <si>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</si>
  <si>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</si>
  <si>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</si>
  <si>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</si>
  <si>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</si>
  <si>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</si>
  <si>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</si>
  <si>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</si>
  <si>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</si>
  <si>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</si>
  <si>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</si>
  <si>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</si>
  <si>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</si>
  <si>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</si>
  <si>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</si>
  <si>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</si>
  <si>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</si>
  <si>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</si>
  <si>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</si>
  <si>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</si>
  <si>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</si>
  <si>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</si>
  <si>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</si>
  <si>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</si>
  <si>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</si>
  <si>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</si>
  <si>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</si>
  <si>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</si>
  <si>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</si>
  <si>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</si>
  <si>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</si>
  <si>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</si>
  <si>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</si>
  <si>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</si>
  <si>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</si>
  <si>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</si>
  <si>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</si>
  <si>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</si>
  <si>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</si>
  <si>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</si>
  <si>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</si>
  <si>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</si>
  <si>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</si>
  <si>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</si>
  <si>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</si>
  <si>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</si>
  <si>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</si>
  <si>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</si>
  <si>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</si>
  <si>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</si>
  <si>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</si>
  <si>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</si>
  <si>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</si>
  <si>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</si>
  <si>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</si>
  <si>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</si>
  <si>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</si>
  <si>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</si>
  <si>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</si>
  <si>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</si>
  <si>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</si>
  <si>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</si>
  <si>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</si>
  <si>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</si>
  <si>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</si>
  <si>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</si>
  <si>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</si>
  <si>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</si>
  <si>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</si>
  <si>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</si>
  <si>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</si>
  <si>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</si>
  <si>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</si>
  <si>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</si>
  <si>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</si>
  <si>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</si>
  <si>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</si>
  <si>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</si>
  <si>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</si>
  <si>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</si>
  <si>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</si>
  <si>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</si>
  <si>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</si>
  <si>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</si>
  <si>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</si>
  <si>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</si>
  <si>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</si>
  <si>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</si>
  <si>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</si>
  <si>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</si>
  <si>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</si>
  <si>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</si>
  <si>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</si>
  <si>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</si>
  <si>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</si>
  <si>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</si>
  <si>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</si>
  <si>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</si>
  <si>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</si>
  <si>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</si>
  <si>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</si>
  <si>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</si>
  <si>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</si>
  <si>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</si>
  <si>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</si>
  <si>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</si>
  <si>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</si>
  <si>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</si>
  <si>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</si>
  <si>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</si>
  <si>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</si>
  <si>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</si>
  <si>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</si>
  <si>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</si>
  <si>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</si>
  <si>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</si>
  <si>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</si>
  <si>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</si>
  <si>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</si>
  <si>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</si>
  <si>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</si>
  <si>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</si>
  <si>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</si>
  <si>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</si>
  <si>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</si>
  <si>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</si>
  <si>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</si>
  <si>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</si>
  <si>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</si>
  <si>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</si>
  <si>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</si>
  <si>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</si>
  <si>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</si>
  <si>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</si>
  <si>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</si>
  <si>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</si>
  <si>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</si>
  <si>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</si>
  <si>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</si>
  <si>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</si>
  <si>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</si>
  <si>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</si>
  <si>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</si>
  <si>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</si>
  <si>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</si>
  <si>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</si>
  <si>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</si>
  <si>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</si>
  <si>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</si>
  <si>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</si>
  <si>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</si>
  <si>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</si>
  <si>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</si>
  <si>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</si>
  <si>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</si>
  <si>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</si>
  <si>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</si>
  <si>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</si>
  <si>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</si>
  <si>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</si>
  <si>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</si>
  <si>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</si>
  <si>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</si>
  <si>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</si>
  <si>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</si>
  <si>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</si>
  <si>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</si>
  <si>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</si>
  <si>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</si>
  <si>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</si>
  <si>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</si>
  <si>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</si>
  <si>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</si>
  <si>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</si>
  <si>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</si>
  <si>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</si>
  <si>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</si>
  <si>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</si>
  <si>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</si>
  <si>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</si>
  <si>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</si>
  <si>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</si>
  <si>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</si>
  <si>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</si>
  <si>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</si>
  <si>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</si>
  <si>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</si>
  <si>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</si>
  <si>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</si>
  <si>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</si>
  <si>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</si>
  <si>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</si>
  <si>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</si>
  <si>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</si>
  <si>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</si>
  <si>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</si>
  <si>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</si>
  <si>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</si>
  <si>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</si>
  <si>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</si>
  <si>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</si>
  <si>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</si>
  <si>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</si>
  <si>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</si>
  <si>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</si>
  <si>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</si>
  <si>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</si>
  <si>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</si>
  <si>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</si>
  <si>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</si>
  <si>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</si>
  <si>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</si>
  <si>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</si>
  <si>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</si>
  <si>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</si>
  <si>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</si>
  <si>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</si>
  <si>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</si>
  <si>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</si>
  <si>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</si>
  <si>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</si>
  <si>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</si>
  <si>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</si>
  <si>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</si>
  <si>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</si>
  <si>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</si>
  <si>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</si>
  <si>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</si>
  <si>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</si>
  <si>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</si>
  <si>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</si>
  <si>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</si>
  <si>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</si>
  <si>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</si>
  <si>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</si>
  <si>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</si>
  <si>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</si>
  <si>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</si>
  <si>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</si>
  <si>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</si>
  <si>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</si>
  <si>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</si>
  <si>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</si>
  <si>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</si>
  <si>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</si>
  <si>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</si>
  <si>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</si>
  <si>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</si>
  <si>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</si>
  <si>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</si>
  <si>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</si>
  <si>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</si>
  <si>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</si>
  <si>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</si>
  <si>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</si>
  <si>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</si>
  <si>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</si>
  <si>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</si>
  <si>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</si>
  <si>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</si>
  <si>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</si>
  <si>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</si>
  <si>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</si>
  <si>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</si>
  <si>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</si>
  <si>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</si>
  <si>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</si>
  <si>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</si>
  <si>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</si>
  <si>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</si>
  <si>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</si>
  <si>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</si>
  <si>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</si>
  <si>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</si>
  <si>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</si>
  <si>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</si>
  <si>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</si>
  <si>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</si>
  <si>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</si>
  <si>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</si>
  <si>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</si>
  <si>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</si>
  <si>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</si>
  <si>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</si>
  <si>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</si>
  <si>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</si>
  <si>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</si>
  <si>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</si>
  <si>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</si>
  <si>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</si>
  <si>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</si>
  <si>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</si>
  <si>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</si>
  <si>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</si>
  <si>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</si>
  <si>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</si>
  <si>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</si>
  <si>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</si>
  <si>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</si>
  <si>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</si>
  <si>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</si>
  <si>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</si>
  <si>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</si>
  <si>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</si>
  <si>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</si>
  <si>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</si>
  <si>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</si>
  <si>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</si>
  <si>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</si>
  <si>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</si>
  <si>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</si>
  <si>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</si>
  <si>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</si>
  <si>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</si>
  <si>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</si>
  <si>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</si>
  <si>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</si>
  <si>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</si>
  <si>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</si>
  <si>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</si>
  <si>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</si>
  <si>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</si>
  <si>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</si>
  <si>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</si>
  <si>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</si>
  <si>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</si>
  <si>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</si>
  <si>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</si>
  <si>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</si>
  <si>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</si>
  <si>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</si>
  <si>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</si>
  <si>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</si>
  <si>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</si>
  <si>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</si>
  <si>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</si>
  <si>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</si>
  <si>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</si>
  <si>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</si>
  <si>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</si>
  <si>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</si>
  <si>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</si>
  <si>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</si>
  <si>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</si>
  <si>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</si>
  <si>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</si>
  <si>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</si>
  <si>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</si>
  <si>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</si>
  <si>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</si>
  <si>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</si>
  <si>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</si>
  <si>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</si>
  <si>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</si>
  <si>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</si>
  <si>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</si>
  <si>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</si>
  <si>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</si>
  <si>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</si>
  <si>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</si>
  <si>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</si>
  <si>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</si>
  <si>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</si>
  <si>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</si>
  <si>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</si>
  <si>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</si>
  <si>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</si>
  <si>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</si>
  <si>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</si>
  <si>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</si>
  <si>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</si>
  <si>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</si>
  <si>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</si>
  <si>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</si>
  <si>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</si>
  <si>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</si>
  <si>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</si>
  <si>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</si>
  <si>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</si>
  <si>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</si>
  <si>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</si>
  <si>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</si>
  <si>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</si>
  <si>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</si>
  <si>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</si>
  <si>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</si>
  <si>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</si>
  <si>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</si>
  <si>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</si>
  <si>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</si>
  <si>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</si>
  <si>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</si>
  <si>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</si>
  <si>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</si>
  <si>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</si>
  <si>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</si>
  <si>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</si>
  <si>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</si>
  <si>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</si>
  <si>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</si>
  <si>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</si>
  <si>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</si>
  <si>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</si>
  <si>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</si>
  <si>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</si>
  <si>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</si>
  <si>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</si>
  <si>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</si>
  <si>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</si>
  <si>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</si>
  <si>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</si>
  <si>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</si>
  <si>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</si>
  <si>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</si>
  <si>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</si>
  <si>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</si>
  <si>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</si>
  <si>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</si>
  <si>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</si>
  <si>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</si>
  <si>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</si>
  <si>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</si>
  <si>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</si>
  <si>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</si>
  <si>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</si>
  <si>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</si>
  <si>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</si>
  <si>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</si>
  <si>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</si>
  <si>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</si>
  <si>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</si>
  <si>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</si>
  <si>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</si>
  <si>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</si>
  <si>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</si>
  <si>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</si>
  <si>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</si>
  <si>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</si>
  <si>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</si>
  <si>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</si>
  <si>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</si>
  <si>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</si>
  <si>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</si>
  <si>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</si>
  <si>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</si>
  <si>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</si>
  <si>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</si>
  <si>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</si>
  <si>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</si>
  <si>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</si>
  <si>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</si>
  <si>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</si>
  <si>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</si>
  <si>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</si>
  <si>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</si>
  <si>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</si>
  <si>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</si>
  <si>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</si>
  <si>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</si>
  <si>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</si>
  <si>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</si>
  <si>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</si>
  <si>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</si>
  <si>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</si>
  <si>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</si>
  <si>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</si>
  <si>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</si>
  <si>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</si>
  <si>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</si>
  <si>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</si>
  <si>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</si>
  <si>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</si>
  <si>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</si>
  <si>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</si>
  <si>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</si>
  <si>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</si>
  <si>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</si>
  <si>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</si>
  <si>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</si>
  <si>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</si>
  <si>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</si>
  <si>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</si>
  <si>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</si>
  <si>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</si>
  <si>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</si>
  <si>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</si>
  <si>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</si>
  <si>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</si>
  <si>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</si>
  <si>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</si>
  <si>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</si>
  <si>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</si>
  <si>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</si>
  <si>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</si>
  <si>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</si>
  <si>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</si>
  <si>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</si>
  <si>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</si>
  <si>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</si>
  <si>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</si>
  <si>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</si>
  <si>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</si>
  <si>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</si>
  <si>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</si>
  <si>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</si>
  <si>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</si>
  <si>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</si>
  <si>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</si>
  <si>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</si>
  <si>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</si>
  <si>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</si>
  <si>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</si>
  <si>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</si>
  <si>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</si>
  <si>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</si>
  <si>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</si>
  <si>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</si>
  <si>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</si>
  <si>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</si>
  <si>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</si>
  <si>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</si>
  <si>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</si>
  <si>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</si>
  <si>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</si>
  <si>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</si>
  <si>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</si>
  <si>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</si>
  <si>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</si>
  <si>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</si>
  <si>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</si>
  <si>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</si>
  <si>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</si>
  <si>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</si>
  <si>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</si>
  <si>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</si>
  <si>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</si>
  <si>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</si>
  <si>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</si>
  <si>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</si>
  <si>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</si>
  <si>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</si>
  <si>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</si>
  <si>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</si>
  <si>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</si>
  <si>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</si>
  <si>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</si>
  <si>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</si>
  <si>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</si>
  <si>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</si>
  <si>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</si>
  <si>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</si>
  <si>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</si>
  <si>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</si>
  <si>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</si>
  <si>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</si>
  <si>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</si>
  <si>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</si>
  <si>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</si>
  <si>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</si>
  <si>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</si>
  <si>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</si>
  <si>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</si>
  <si>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</si>
  <si>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</si>
  <si>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</si>
  <si>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</si>
  <si>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</si>
  <si>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</si>
  <si>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</si>
  <si>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</si>
  <si>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</si>
  <si>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</si>
  <si>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</si>
  <si>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</si>
  <si>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</si>
  <si>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</si>
  <si>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</si>
  <si>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</si>
  <si>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</si>
  <si>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</si>
  <si>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</si>
  <si>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</si>
  <si>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</si>
  <si>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</si>
  <si>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</si>
  <si>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</si>
  <si>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</si>
  <si>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</si>
  <si>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</si>
  <si>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</si>
  <si>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</si>
  <si>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</si>
  <si>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</si>
  <si>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</si>
  <si>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</si>
  <si>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</si>
  <si>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</si>
  <si>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</si>
  <si>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</si>
  <si>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</si>
  <si>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</si>
  <si>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</si>
  <si>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</si>
  <si>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</si>
  <si>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</si>
  <si>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</si>
  <si>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</si>
  <si>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</si>
  <si>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</si>
  <si>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</si>
  <si>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</si>
  <si>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</si>
  <si>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</si>
  <si>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</si>
  <si>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</si>
  <si>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</si>
  <si>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</si>
  <si>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</si>
  <si>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</si>
  <si>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</si>
  <si>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</si>
  <si>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</si>
  <si>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</si>
  <si>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</si>
  <si>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</si>
  <si>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</si>
  <si>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</si>
  <si>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</si>
  <si>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</si>
  <si>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</si>
  <si>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</si>
  <si>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</si>
  <si>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</si>
  <si>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</si>
  <si>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</si>
  <si>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</si>
  <si>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</si>
  <si>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</si>
  <si>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</si>
  <si>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</si>
  <si>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</si>
  <si>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</si>
  <si>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</si>
  <si>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</si>
  <si>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</si>
  <si>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</si>
  <si>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</si>
  <si>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</si>
  <si>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</si>
  <si>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</si>
  <si>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</si>
  <si>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</si>
  <si>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</si>
  <si>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</si>
  <si>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</si>
  <si>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</si>
  <si>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</si>
  <si>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</si>
  <si>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</si>
  <si>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</si>
  <si>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</si>
  <si>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</si>
  <si>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</si>
  <si>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</si>
  <si>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</si>
  <si>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</si>
  <si>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</si>
  <si>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</si>
  <si>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</si>
  <si>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</si>
  <si>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</si>
  <si>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</si>
  <si>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</si>
  <si>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</si>
  <si>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</si>
  <si>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</si>
  <si>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</si>
  <si>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</si>
  <si>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</si>
  <si>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</si>
  <si>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</si>
  <si>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</si>
  <si>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</si>
  <si>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</si>
  <si>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</si>
  <si>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</si>
  <si>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</si>
  <si>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</si>
  <si>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</si>
  <si>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</si>
  <si>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</si>
  <si>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</si>
  <si>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</si>
  <si>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</si>
  <si>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</si>
  <si>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</si>
  <si>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</si>
  <si>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</si>
  <si>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</si>
  <si>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</si>
  <si>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</si>
  <si>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</si>
  <si>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</si>
  <si>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</si>
  <si>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</si>
  <si>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</si>
  <si>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</si>
  <si>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</si>
  <si>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</si>
  <si>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</si>
  <si>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</si>
  <si>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</si>
  <si>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</si>
  <si>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</si>
  <si>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</si>
  <si>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</si>
  <si>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</si>
  <si>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</si>
  <si>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</si>
  <si>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</si>
  <si>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</si>
  <si>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</si>
  <si>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</si>
  <si>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</si>
  <si>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</si>
  <si>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</si>
  <si>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</si>
  <si>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</si>
  <si>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</si>
  <si>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</si>
  <si>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</si>
  <si>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</si>
  <si>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</si>
  <si>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</si>
  <si>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</si>
  <si>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</si>
  <si>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</si>
  <si>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</si>
  <si>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</si>
  <si>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</si>
  <si>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</si>
  <si>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</si>
  <si>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</si>
  <si>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</si>
  <si>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</si>
  <si>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</si>
  <si>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</si>
  <si>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</si>
  <si>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</si>
  <si>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</si>
  <si>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</si>
  <si>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</si>
  <si>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</si>
  <si>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</si>
  <si>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</si>
  <si>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</si>
  <si>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</si>
  <si>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</si>
  <si>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</si>
  <si>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</si>
  <si>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</si>
  <si>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</si>
  <si>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</si>
  <si>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</si>
  <si>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</si>
  <si>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</si>
  <si>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</si>
  <si>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</si>
  <si>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</si>
  <si>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</si>
  <si>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</si>
  <si>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</si>
  <si>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</si>
  <si>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</si>
  <si>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</si>
  <si>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</si>
  <si>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</si>
  <si>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</si>
  <si>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</si>
  <si>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</si>
  <si>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</si>
  <si>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</si>
  <si>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</si>
  <si>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</si>
  <si>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</si>
  <si>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</si>
  <si>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</si>
  <si>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</si>
  <si>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</si>
  <si>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</si>
  <si>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</si>
  <si>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</si>
  <si>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</si>
  <si>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</si>
  <si>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</si>
  <si>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</si>
  <si>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</si>
  <si>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</si>
  <si>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</si>
  <si>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</si>
  <si>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</si>
  <si>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</si>
  <si>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</si>
  <si>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</si>
  <si>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</si>
  <si>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</si>
  <si>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</si>
  <si>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</si>
  <si>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</si>
  <si>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</si>
  <si>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</si>
  <si>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</si>
  <si>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</si>
  <si>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</si>
  <si>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</si>
  <si>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</si>
  <si>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</si>
  <si>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</si>
  <si>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</si>
  <si>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</si>
  <si>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</si>
  <si>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</si>
  <si>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</si>
  <si>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</si>
  <si>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</si>
  <si>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</si>
  <si>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</si>
  <si>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</si>
  <si>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</si>
  <si>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</si>
  <si>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</si>
  <si>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</si>
  <si>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</si>
  <si>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</si>
  <si>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</si>
  <si>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</si>
  <si>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</si>
  <si>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</si>
  <si>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</si>
  <si>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</si>
  <si>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</si>
  <si>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</si>
  <si>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</si>
  <si>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</si>
  <si>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</si>
  <si>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</si>
  <si>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</si>
  <si>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</si>
  <si>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</si>
  <si>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</si>
  <si>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</si>
  <si>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</si>
  <si>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</si>
  <si>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</si>
  <si>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</si>
  <si>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</si>
  <si>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</si>
  <si>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</si>
  <si>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</si>
  <si>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</si>
  <si>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</si>
  <si>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</si>
  <si>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</si>
  <si>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</si>
  <si>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</si>
  <si>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</si>
  <si>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</si>
  <si>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</si>
  <si>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</si>
  <si>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</si>
  <si>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</si>
  <si>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</si>
  <si>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</si>
  <si>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</si>
  <si>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</si>
  <si>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</si>
  <si>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</si>
  <si>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</si>
  <si>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</si>
  <si>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</si>
  <si>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</si>
  <si>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</si>
  <si>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</si>
  <si>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</si>
  <si>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</si>
  <si>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</si>
  <si>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</si>
  <si>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</si>
  <si>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</si>
  <si>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</si>
  <si>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</si>
  <si>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</si>
  <si>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</si>
  <si>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</si>
  <si>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</si>
  <si>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</si>
  <si>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</si>
  <si>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</si>
  <si>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</si>
  <si>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</si>
  <si>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</si>
  <si>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</si>
  <si>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</si>
  <si>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</si>
  <si>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</si>
  <si>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</si>
  <si>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</si>
  <si>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</si>
  <si>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</si>
  <si>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</si>
  <si>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</si>
  <si>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</si>
  <si>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</si>
  <si>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</si>
  <si>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</si>
  <si>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</si>
  <si>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</si>
  <si>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</si>
  <si>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</si>
  <si>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</si>
  <si>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</si>
  <si>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</si>
  <si>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</si>
  <si>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</si>
  <si>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</si>
  <si>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</si>
  <si>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</si>
  <si>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</si>
  <si>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</si>
  <si>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</si>
  <si>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</si>
  <si>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</si>
  <si>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</si>
  <si>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</si>
  <si>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</si>
  <si>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</si>
  <si>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</si>
  <si>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</si>
  <si>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</si>
  <si>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</si>
  <si>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</si>
  <si>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</si>
  <si>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</si>
  <si>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</si>
  <si>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</si>
  <si>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</si>
  <si>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</si>
  <si>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</si>
  <si>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</si>
  <si>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</si>
  <si>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</si>
  <si>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</si>
  <si>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</si>
  <si>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</si>
  <si>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</si>
  <si>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</si>
  <si>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</si>
  <si>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</si>
  <si>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</si>
  <si>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</si>
  <si>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</si>
  <si>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</si>
  <si>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</si>
  <si>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</si>
  <si>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</si>
  <si>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</si>
  <si>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</si>
  <si>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</si>
  <si>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</si>
  <si>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</si>
  <si>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</si>
  <si>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</si>
  <si>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</si>
  <si>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</si>
  <si>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</si>
  <si>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</si>
  <si>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</si>
  <si>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</si>
  <si>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</si>
  <si>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</si>
  <si>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</si>
  <si>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</si>
  <si>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</si>
  <si>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</si>
  <si>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</si>
  <si>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</si>
  <si>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</si>
  <si>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</si>
  <si>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</si>
  <si>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</si>
  <si>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</si>
  <si>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</si>
  <si>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</si>
  <si>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</si>
  <si>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</si>
  <si>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</si>
  <si>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</si>
  <si>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</si>
  <si>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</si>
  <si>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</si>
  <si>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</si>
  <si>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</si>
  <si>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</si>
  <si>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</si>
  <si>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</si>
  <si>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</si>
  <si>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</si>
  <si>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</si>
  <si>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</si>
  <si>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</si>
  <si>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</si>
  <si>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</si>
  <si>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</si>
  <si>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</si>
  <si>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</si>
  <si>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</si>
  <si>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</si>
  <si>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</si>
  <si>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</si>
  <si>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</si>
  <si>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</si>
  <si>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</si>
  <si>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</si>
  <si>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</si>
  <si>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</si>
  <si>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</si>
  <si>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</si>
  <si>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</si>
  <si>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</si>
  <si>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</si>
  <si>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</si>
  <si>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</si>
  <si>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</si>
  <si>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</si>
  <si>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</si>
  <si>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</si>
  <si>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</si>
  <si>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</si>
  <si>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</si>
  <si>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</si>
  <si>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</si>
  <si>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</si>
  <si>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</si>
  <si>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</si>
  <si>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</si>
  <si>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</si>
  <si>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</si>
  <si>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</si>
  <si>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</si>
  <si>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</si>
  <si>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</si>
  <si>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</si>
  <si>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</si>
  <si>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</si>
  <si>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</si>
  <si>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</si>
  <si>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</si>
  <si>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</si>
  <si>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</si>
  <si>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</si>
  <si>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</si>
  <si>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</si>
  <si>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</si>
  <si>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</si>
  <si>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</si>
  <si>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</si>
  <si>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</si>
  <si>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</si>
  <si>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</si>
  <si>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</si>
  <si>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</si>
  <si>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</si>
  <si>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</si>
  <si>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</si>
  <si>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</si>
  <si>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</si>
  <si>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</si>
  <si>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</si>
  <si>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</si>
  <si>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</si>
  <si>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</si>
  <si>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</si>
  <si>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</si>
  <si>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</si>
  <si>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</si>
  <si>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</si>
  <si>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</si>
  <si>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</si>
  <si>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</si>
  <si>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</si>
  <si>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</si>
  <si>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</si>
  <si>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</si>
  <si>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</si>
  <si>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</si>
  <si>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</si>
  <si>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</si>
  <si>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</si>
  <si>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</si>
  <si>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</si>
  <si>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</si>
  <si>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</si>
  <si>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</si>
  <si>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</si>
  <si>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</si>
  <si>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</si>
  <si>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</si>
  <si>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</si>
  <si>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</si>
  <si>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</si>
  <si>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</si>
  <si>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</si>
  <si>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</si>
  <si>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</si>
  <si>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</si>
  <si>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</si>
  <si>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</si>
  <si>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</si>
  <si>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</si>
  <si>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</si>
  <si>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</si>
  <si>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</si>
  <si>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</si>
  <si>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</si>
  <si>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</si>
  <si>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</si>
  <si>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</si>
  <si>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</si>
  <si>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</si>
  <si>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</si>
  <si>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</si>
  <si>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</si>
  <si>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</si>
  <si>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</si>
  <si>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</si>
  <si>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</si>
  <si>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</si>
  <si>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</si>
  <si>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</si>
  <si>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</si>
  <si>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</si>
  <si>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</si>
  <si>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</si>
  <si>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</si>
  <si>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</si>
  <si>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</si>
  <si>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</si>
  <si>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</si>
  <si>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</si>
  <si>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</si>
  <si>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</si>
  <si>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</si>
  <si>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</si>
  <si>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</si>
  <si>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</si>
  <si>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</si>
  <si>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</si>
  <si>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</si>
  <si>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</si>
  <si>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</si>
  <si>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</si>
  <si>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</si>
  <si>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</si>
  <si>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</si>
  <si>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</si>
  <si>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</si>
  <si>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</si>
  <si>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</si>
  <si>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</si>
  <si>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</si>
  <si>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</si>
  <si>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</si>
  <si>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</si>
  <si>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</si>
  <si>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</si>
  <si>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</si>
  <si>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</si>
  <si>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</si>
  <si>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</si>
  <si>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</si>
  <si>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</si>
  <si>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</si>
  <si>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</si>
  <si>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</si>
  <si>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</si>
  <si>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</si>
  <si>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</si>
  <si>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</si>
  <si>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</si>
  <si>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</si>
  <si>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</si>
  <si>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</si>
  <si>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</si>
  <si>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</si>
  <si>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</si>
  <si>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</si>
  <si>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</si>
  <si>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</si>
  <si>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</si>
  <si>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</si>
  <si>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</si>
  <si>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</si>
  <si>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</si>
  <si>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</si>
  <si>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</si>
  <si>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</si>
  <si>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</si>
  <si>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</si>
  <si>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</si>
  <si>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</si>
  <si>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</si>
  <si>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</si>
  <si>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</si>
  <si>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</si>
  <si>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</si>
  <si>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</si>
  <si>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</si>
  <si>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</si>
  <si>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</si>
  <si>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</si>
  <si>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</si>
  <si>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</si>
  <si>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</si>
  <si>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</si>
  <si>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</si>
  <si>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</si>
  <si>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</si>
  <si>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</si>
  <si>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</si>
  <si>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</si>
  <si>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</si>
  <si>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</si>
  <si>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</si>
  <si>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</si>
  <si>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</si>
  <si>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</si>
  <si>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</si>
  <si>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</si>
  <si>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</si>
  <si>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</si>
  <si>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</si>
  <si>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</si>
  <si>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</si>
  <si>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</si>
  <si>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</si>
  <si>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</si>
  <si>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</si>
  <si>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</si>
  <si>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</si>
  <si>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</si>
  <si>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</si>
  <si>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</si>
  <si>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</si>
  <si>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</si>
  <si>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</si>
  <si>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</si>
  <si>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</si>
  <si>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</si>
  <si>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</si>
  <si>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</si>
  <si>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</si>
  <si>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</si>
  <si>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</si>
  <si>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</si>
  <si>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</si>
  <si>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</si>
  <si>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</si>
  <si>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</si>
  <si>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</si>
  <si>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</si>
  <si>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</si>
  <si>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</si>
  <si>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</si>
  <si>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</si>
  <si>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</si>
  <si>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</si>
  <si>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</si>
  <si>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</si>
  <si>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</si>
  <si>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</si>
  <si>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</si>
  <si>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</si>
  <si>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</si>
  <si>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</si>
  <si>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</si>
  <si>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</si>
  <si>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</si>
  <si>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</si>
  <si>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</si>
  <si>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</si>
  <si>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</si>
  <si>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</si>
  <si>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</si>
  <si>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</si>
  <si>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</si>
  <si>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</si>
  <si>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</si>
  <si>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</si>
  <si>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</si>
  <si>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</si>
  <si>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</si>
  <si>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</si>
  <si>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</si>
  <si>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</si>
  <si>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</si>
  <si>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</si>
  <si>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</si>
  <si>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</si>
  <si>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</si>
  <si>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</si>
  <si>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</si>
  <si>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</si>
  <si>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</si>
  <si>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</si>
  <si>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</si>
  <si>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</si>
  <si>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</si>
  <si>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</si>
  <si>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</si>
  <si>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</si>
  <si>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</si>
  <si>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</si>
  <si>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</si>
  <si>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</si>
  <si>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</si>
  <si>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</si>
  <si>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</si>
  <si>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</si>
  <si>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</si>
  <si>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</si>
  <si>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</si>
  <si>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</si>
  <si>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</si>
  <si>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</si>
  <si>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</si>
  <si>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</si>
  <si>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</si>
  <si>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</si>
  <si>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</si>
  <si>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</si>
  <si>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</si>
  <si>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</si>
  <si>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</si>
  <si>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</si>
  <si>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</si>
  <si>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</si>
  <si>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</si>
  <si>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</si>
  <si>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</si>
  <si>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</si>
  <si>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</si>
  <si>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</si>
  <si>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</si>
  <si>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</si>
  <si>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</si>
  <si>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</si>
  <si>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</si>
  <si>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</si>
  <si>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</si>
  <si>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</si>
  <si>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</si>
  <si>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</si>
  <si>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</si>
  <si>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</si>
  <si>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</si>
  <si>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</si>
  <si>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</si>
  <si>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</si>
  <si>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</si>
  <si>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</si>
  <si>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</si>
  <si>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</si>
  <si>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</si>
  <si>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</si>
  <si>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</si>
  <si>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</si>
  <si>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</si>
  <si>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</si>
  <si>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</si>
  <si>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</si>
  <si>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</si>
  <si>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</si>
  <si>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</si>
  <si>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</si>
  <si>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</si>
  <si>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</si>
  <si>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</si>
  <si>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</si>
  <si>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</si>
  <si>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</si>
  <si>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</si>
  <si>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</si>
  <si>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</si>
  <si>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</si>
  <si>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</si>
  <si>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</si>
  <si>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</si>
  <si>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</si>
  <si>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</si>
  <si>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</si>
  <si>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</si>
  <si>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</si>
  <si>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</si>
  <si>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</si>
  <si>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</si>
  <si>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</si>
  <si>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</si>
  <si>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</si>
  <si>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</si>
  <si>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</si>
  <si>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</si>
  <si>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</si>
  <si>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</si>
  <si>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</si>
  <si>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</si>
  <si>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</si>
  <si>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</si>
  <si>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</si>
  <si>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</si>
  <si>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</si>
  <si>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</si>
  <si>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</si>
  <si>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</si>
  <si>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</si>
  <si>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</si>
  <si>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</si>
  <si>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</si>
  <si>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</si>
  <si>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</si>
  <si>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</si>
  <si>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</si>
  <si>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</si>
  <si>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</si>
  <si>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</si>
  <si>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</si>
  <si>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</si>
  <si>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</si>
  <si>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</si>
  <si>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</si>
  <si>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</si>
  <si>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</si>
  <si>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</si>
  <si>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</si>
  <si>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</si>
  <si>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</si>
  <si>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</si>
  <si>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</si>
  <si>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</si>
  <si>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</si>
  <si>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</si>
  <si>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</si>
  <si>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</si>
  <si>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</si>
  <si>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</si>
  <si>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</si>
  <si>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</si>
  <si>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</si>
  <si>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</si>
  <si>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</si>
  <si>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</si>
  <si>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</si>
  <si>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</si>
  <si>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</si>
  <si>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</si>
  <si>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</si>
  <si>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</si>
  <si>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</si>
  <si>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</si>
  <si>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</si>
  <si>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</si>
  <si>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</si>
  <si>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</si>
  <si>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</si>
  <si>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</si>
  <si>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</si>
  <si>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</si>
  <si>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</si>
  <si>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</si>
  <si>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</si>
  <si>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</si>
  <si>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</si>
  <si>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</si>
  <si>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</si>
  <si>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</si>
  <si>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</si>
  <si>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</si>
  <si>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</si>
  <si>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</si>
  <si>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</si>
  <si>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</si>
  <si>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</si>
  <si>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</si>
  <si>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</si>
  <si>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</si>
  <si>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</si>
  <si>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</si>
  <si>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</si>
  <si>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</si>
  <si>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</si>
  <si>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</si>
  <si>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</si>
  <si>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</si>
  <si>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</si>
  <si>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</si>
  <si>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</si>
  <si>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</si>
  <si>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</si>
  <si>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</si>
  <si>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</si>
  <si>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</si>
  <si>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</si>
  <si>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</si>
  <si>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</si>
  <si>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</si>
  <si>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</si>
  <si>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</si>
  <si>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</si>
  <si>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</si>
  <si>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</si>
  <si>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</si>
  <si>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</si>
  <si>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</si>
  <si>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</si>
  <si>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</si>
  <si>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</si>
  <si>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</si>
  <si>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</si>
  <si>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</si>
  <si>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</si>
  <si>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</si>
  <si>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</si>
  <si>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</si>
  <si>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</si>
  <si>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</si>
  <si>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</si>
  <si>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</si>
  <si>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</si>
  <si>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</si>
  <si>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</si>
  <si>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</si>
  <si>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</si>
  <si>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</si>
  <si>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</si>
  <si>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</si>
  <si>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</si>
  <si>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</si>
  <si>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</si>
  <si>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</si>
  <si>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</si>
  <si>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</si>
  <si>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</si>
  <si>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</si>
  <si>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</si>
  <si>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</si>
  <si>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</si>
  <si>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</si>
  <si>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</si>
  <si>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</si>
  <si>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</si>
  <si>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</si>
  <si>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</si>
  <si>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</si>
  <si>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</si>
  <si>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</si>
  <si>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</si>
  <si>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</si>
  <si>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</si>
  <si>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</si>
  <si>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</si>
  <si>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</si>
  <si>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</si>
  <si>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</si>
  <si>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</si>
  <si>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</si>
  <si>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</si>
  <si>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</si>
  <si>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</si>
  <si>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</si>
  <si>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</si>
  <si>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</si>
  <si>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</si>
  <si>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</si>
  <si>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</si>
  <si>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</si>
  <si>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</si>
  <si>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</si>
  <si>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</si>
  <si>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</si>
  <si>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</si>
  <si>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</si>
  <si>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</si>
  <si>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</si>
  <si>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</si>
  <si>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</si>
  <si>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</si>
  <si>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</si>
  <si>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</si>
  <si>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</si>
  <si>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</si>
  <si>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</si>
  <si>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</si>
  <si>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</si>
  <si>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</si>
  <si>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</si>
  <si>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</si>
  <si>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</si>
  <si>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</si>
  <si>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</si>
  <si>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</si>
  <si>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</si>
  <si>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</si>
  <si>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</si>
  <si>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</si>
  <si>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</si>
  <si>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</si>
  <si>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</si>
  <si>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</si>
  <si>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</si>
  <si>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</si>
  <si>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</si>
  <si>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</si>
  <si>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</si>
  <si>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</si>
  <si>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</si>
  <si>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</si>
  <si>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</si>
  <si>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</si>
  <si>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</si>
  <si>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</si>
  <si>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</si>
  <si>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</si>
  <si>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</si>
  <si>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</si>
  <si>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</si>
  <si>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</si>
  <si>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</si>
  <si>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</si>
  <si>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</si>
  <si>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</si>
  <si>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</si>
  <si>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</si>
  <si>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</si>
  <si>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</si>
  <si>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</si>
  <si>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</si>
  <si>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</si>
  <si>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</si>
  <si>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</si>
  <si>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</si>
  <si>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</si>
  <si>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</si>
  <si>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</si>
  <si>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</si>
  <si>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</si>
  <si>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</si>
  <si>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</si>
  <si>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</si>
  <si>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</si>
  <si>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</si>
  <si>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</si>
  <si>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</si>
  <si>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</si>
  <si>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</si>
  <si>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</si>
  <si>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</si>
  <si>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</si>
  <si>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</si>
  <si>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</si>
  <si>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</si>
  <si>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</si>
  <si>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</si>
  <si>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</si>
  <si>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</si>
  <si>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</si>
  <si>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</si>
  <si>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</si>
  <si>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</si>
  <si>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</si>
  <si>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</si>
  <si>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</si>
  <si>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</si>
  <si>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</si>
  <si>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</si>
  <si>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</si>
  <si>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</si>
  <si>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</si>
  <si>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</si>
  <si>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</si>
  <si>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</si>
  <si>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</si>
  <si>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</si>
  <si>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</si>
  <si>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</si>
  <si>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</si>
  <si>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</si>
  <si>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</si>
  <si>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</si>
  <si>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</si>
  <si>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</si>
  <si>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</si>
  <si>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</si>
  <si>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</si>
  <si>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</si>
  <si>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</si>
  <si>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</si>
  <si>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</si>
  <si>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</si>
  <si>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</si>
  <si>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</si>
  <si>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</si>
  <si>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</si>
  <si>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</si>
  <si>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</si>
  <si>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</si>
  <si>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</si>
  <si>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</si>
  <si>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</si>
  <si>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</si>
  <si>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</si>
  <si>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</si>
  <si>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</si>
  <si>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</si>
  <si>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</si>
  <si>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</si>
  <si>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</si>
  <si>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</si>
  <si>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</si>
  <si>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</si>
  <si>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</si>
  <si>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</si>
  <si>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</si>
  <si>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</si>
  <si>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</si>
  <si>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</si>
  <si>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</si>
  <si>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</si>
  <si>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</si>
  <si>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</si>
  <si>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</si>
  <si>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</si>
  <si>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</si>
  <si>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</si>
  <si>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</si>
  <si>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</si>
  <si>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</si>
  <si>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</si>
  <si>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</si>
  <si>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</si>
  <si>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</si>
  <si>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</si>
  <si>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</si>
  <si>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</si>
  <si>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</si>
  <si>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</si>
  <si>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</si>
  <si>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</si>
  <si>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</si>
  <si>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</si>
  <si>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</si>
  <si>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</si>
  <si>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</si>
  <si>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</si>
  <si>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</si>
  <si>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</si>
  <si>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</si>
  <si>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</si>
  <si>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</si>
  <si>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</si>
  <si>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</si>
  <si>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</si>
  <si>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</si>
  <si>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</si>
  <si>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</si>
  <si>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</si>
  <si>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</si>
  <si>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</si>
  <si>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</si>
  <si>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</si>
  <si>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</si>
  <si>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</si>
  <si>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</si>
  <si>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</si>
  <si>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</si>
  <si>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</si>
  <si>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</si>
  <si>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</si>
  <si>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</si>
  <si>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</si>
  <si>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</si>
  <si>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</si>
  <si>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</si>
  <si>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</si>
  <si>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</si>
  <si>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</si>
  <si>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</si>
  <si>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</si>
  <si>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</si>
  <si>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</si>
  <si>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</si>
  <si>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</si>
  <si>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</si>
  <si>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</si>
  <si>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</si>
  <si>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</si>
  <si>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</si>
  <si>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</si>
  <si>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</si>
  <si>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</si>
  <si>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</si>
  <si>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</si>
  <si>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</si>
  <si>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</si>
  <si>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</si>
  <si>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</si>
  <si>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</si>
  <si>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</si>
  <si>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</si>
  <si>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</si>
  <si>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</si>
  <si>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</si>
  <si>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</si>
  <si>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</si>
  <si>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</si>
  <si>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</si>
  <si>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</si>
  <si>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</si>
  <si>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</si>
  <si>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</si>
  <si>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</si>
  <si>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</si>
  <si>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</si>
  <si>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</si>
  <si>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</si>
  <si>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</si>
  <si>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</si>
  <si>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</si>
  <si>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</si>
  <si>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</si>
  <si>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</si>
  <si>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</si>
  <si>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</si>
  <si>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</si>
  <si>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</si>
  <si>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</si>
  <si>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</si>
  <si>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</si>
  <si>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</si>
  <si>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</si>
  <si>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</si>
  <si>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</si>
  <si>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</si>
  <si>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</si>
  <si>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</si>
  <si>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</si>
  <si>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</si>
  <si>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</si>
  <si>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</si>
  <si>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</si>
  <si>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</si>
  <si>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</si>
  <si>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</si>
  <si>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</si>
  <si>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</si>
  <si>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</si>
  <si>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</si>
  <si>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</si>
  <si>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</si>
  <si>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</si>
  <si>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</si>
  <si>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</si>
  <si>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</si>
  <si>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</si>
  <si>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</si>
  <si>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</si>
  <si>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</si>
  <si>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</si>
  <si>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</si>
  <si>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</si>
  <si>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</si>
  <si>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</si>
  <si>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</si>
  <si>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</si>
  <si>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</si>
  <si>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</si>
  <si>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</si>
  <si>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</si>
  <si>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</si>
  <si>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</si>
  <si>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</si>
  <si>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</si>
  <si>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</si>
  <si>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</si>
  <si>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</si>
  <si>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</si>
  <si>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</si>
  <si>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</si>
  <si>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</si>
  <si>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</si>
  <si>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</si>
  <si>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</si>
  <si>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</si>
  <si>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</si>
  <si>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</si>
  <si>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</si>
  <si>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</si>
  <si>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</si>
  <si>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</si>
  <si>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</si>
  <si>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</si>
  <si>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</si>
  <si>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</si>
  <si>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</si>
  <si>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</si>
  <si>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</si>
  <si>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</si>
  <si>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</si>
  <si>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</si>
  <si>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</si>
  <si>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</si>
  <si>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</si>
  <si>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</si>
  <si>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</si>
  <si>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</si>
  <si>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</si>
  <si>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</si>
  <si>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</si>
  <si>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</si>
  <si>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</si>
  <si>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</si>
  <si>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</si>
  <si>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</si>
  <si>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</si>
  <si>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</si>
  <si>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</si>
  <si>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</si>
  <si>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</si>
  <si>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</si>
  <si>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</si>
  <si>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</si>
  <si>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</si>
  <si>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</si>
  <si>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</si>
  <si>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</si>
  <si>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</si>
  <si>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</si>
  <si>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</si>
  <si>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</si>
  <si>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</si>
  <si>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</si>
  <si>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</si>
  <si>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</si>
  <si>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</si>
  <si>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</si>
  <si>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</si>
  <si>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</si>
  <si>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</si>
  <si>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</si>
  <si>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</si>
  <si>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</si>
  <si>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</si>
  <si>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</si>
  <si>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</si>
  <si>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</si>
  <si>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</si>
  <si>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</si>
  <si>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</si>
  <si>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</si>
  <si>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</si>
  <si>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</si>
  <si>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</si>
  <si>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</si>
  <si>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</si>
  <si>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</si>
  <si>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</si>
  <si>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</si>
  <si>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</si>
  <si>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</si>
  <si>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</si>
  <si>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</si>
  <si>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</si>
  <si>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</si>
  <si>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</si>
  <si>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</si>
  <si>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</si>
  <si>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</si>
  <si>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</si>
  <si>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</si>
  <si>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</si>
  <si>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</si>
  <si>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</si>
  <si>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</si>
  <si>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</si>
  <si>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</si>
  <si>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</si>
  <si>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</si>
  <si>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</si>
  <si>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</si>
  <si>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</si>
  <si>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</si>
  <si>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</si>
  <si>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</si>
  <si>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</si>
  <si>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</si>
  <si>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</si>
  <si>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</si>
  <si>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</si>
  <si>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</si>
  <si>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</si>
  <si>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</si>
  <si>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</si>
  <si>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</si>
  <si>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</si>
  <si>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</si>
  <si>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</si>
  <si>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</si>
  <si>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</si>
  <si>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</si>
  <si>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</si>
  <si>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</si>
  <si>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</si>
  <si>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</si>
  <si>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</si>
  <si>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</si>
  <si>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</si>
  <si>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</si>
  <si>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</si>
  <si>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</si>
  <si>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</si>
  <si>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</si>
  <si>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</si>
  <si>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</si>
  <si>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</si>
  <si>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</si>
  <si>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</si>
  <si>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</si>
  <si>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</si>
  <si>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</si>
  <si>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</si>
  <si>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</si>
  <si>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</si>
  <si>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</si>
  <si>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</si>
  <si>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</si>
  <si>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</si>
  <si>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</si>
  <si>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</si>
  <si>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</si>
  <si>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</si>
  <si>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</si>
  <si>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</si>
  <si>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</si>
  <si>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</si>
  <si>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</si>
  <si>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</si>
  <si>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</si>
  <si>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</si>
  <si>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</si>
  <si>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</si>
  <si>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</si>
  <si>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</si>
  <si>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</si>
  <si>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</si>
  <si>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</si>
  <si>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</si>
  <si>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</si>
  <si>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</si>
  <si>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</si>
  <si>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</si>
  <si>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</si>
  <si>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</si>
  <si>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</si>
  <si>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</si>
  <si>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</si>
  <si>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</si>
  <si>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</si>
  <si>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</si>
  <si>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</si>
  <si>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</si>
  <si>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</si>
  <si>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</si>
  <si>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</si>
  <si>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</si>
  <si>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</si>
  <si>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</si>
  <si>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</si>
  <si>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</si>
  <si>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</si>
  <si>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</si>
  <si>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</si>
  <si>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</si>
  <si>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</si>
  <si>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</si>
  <si>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</si>
  <si>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</si>
  <si>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</si>
  <si>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</si>
  <si>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</si>
  <si>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</si>
  <si>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</si>
  <si>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</si>
  <si>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</si>
  <si>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</si>
  <si>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</si>
  <si>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</si>
  <si>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</si>
  <si>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</si>
  <si>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</si>
  <si>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</si>
  <si>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</si>
  <si>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</si>
  <si>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</si>
  <si>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</si>
  <si>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</si>
  <si>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</si>
  <si>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</si>
  <si>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</si>
  <si>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</si>
  <si>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</si>
  <si>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</si>
  <si>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</si>
  <si>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</si>
  <si>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</si>
  <si>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</si>
  <si>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</si>
  <si>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</si>
  <si>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</si>
  <si>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</si>
  <si>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</si>
  <si>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</si>
  <si>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</si>
  <si>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</si>
  <si>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</si>
  <si>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</si>
  <si>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</si>
  <si>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</si>
  <si>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</si>
  <si>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</si>
  <si>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</si>
  <si>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</si>
  <si>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</si>
  <si>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</si>
  <si>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</si>
  <si>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</si>
  <si>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</si>
  <si>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</si>
  <si>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</si>
  <si>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</si>
  <si>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</si>
  <si>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</si>
  <si>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</si>
  <si>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</si>
  <si>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</si>
  <si>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</si>
  <si>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</si>
  <si>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</si>
  <si>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</si>
  <si>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</si>
  <si>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</si>
  <si>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</si>
  <si>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</si>
  <si>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</si>
  <si>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</si>
  <si>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</si>
  <si>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</si>
  <si>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</si>
  <si>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</si>
  <si>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</si>
  <si>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</si>
  <si>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</si>
  <si>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</si>
  <si>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</si>
  <si>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</si>
  <si>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</si>
  <si>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</si>
  <si>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</si>
  <si>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</si>
  <si>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</si>
  <si>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</si>
  <si>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</si>
  <si>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</si>
  <si>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</si>
  <si>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</si>
  <si>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</si>
  <si>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</si>
  <si>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</si>
  <si>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</si>
  <si>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</si>
  <si>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</si>
  <si>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</si>
  <si>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</si>
  <si>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</si>
  <si>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</si>
  <si>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</si>
  <si>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</si>
  <si>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</si>
  <si>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</si>
  <si>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</si>
  <si>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</si>
  <si>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</si>
  <si>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</si>
  <si>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</si>
  <si>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</si>
  <si>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</si>
  <si>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</si>
  <si>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</si>
  <si>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</si>
  <si>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</si>
  <si>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</si>
  <si>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</si>
  <si>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</si>
  <si>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</si>
  <si>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</si>
  <si>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</si>
  <si>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</si>
  <si>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</si>
  <si>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</si>
  <si>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</si>
  <si>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</si>
  <si>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</si>
  <si>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</si>
  <si>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</si>
  <si>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</si>
  <si>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</si>
  <si>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</si>
  <si>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</si>
  <si>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</si>
  <si>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</si>
  <si>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</si>
  <si>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</si>
  <si>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</si>
  <si>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</si>
  <si>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</si>
  <si>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</si>
  <si>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</si>
  <si>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</si>
  <si>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</si>
  <si>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</si>
  <si>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</si>
  <si>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</si>
  <si>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</si>
  <si>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</si>
  <si>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</si>
  <si>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</si>
  <si>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</si>
  <si>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</si>
  <si>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</si>
  <si>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</si>
  <si>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</si>
  <si>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</si>
  <si>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</si>
  <si>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</si>
  <si>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</si>
  <si>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</si>
  <si>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</si>
  <si>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</si>
  <si>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</si>
  <si>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</si>
  <si>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</si>
  <si>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</si>
  <si>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</si>
  <si>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</si>
  <si>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</si>
  <si>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</si>
  <si>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</si>
  <si>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</si>
  <si>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</si>
  <si>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</si>
  <si>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</si>
  <si>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</si>
  <si>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</si>
  <si>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</si>
  <si>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</si>
  <si>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</si>
  <si>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</si>
  <si>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</si>
  <si>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</si>
  <si>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</si>
  <si>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</si>
  <si>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</si>
  <si>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</si>
  <si>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</si>
  <si>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</si>
  <si>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</si>
  <si>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</si>
  <si>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</si>
  <si>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</si>
  <si>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</si>
  <si>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</si>
  <si>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</si>
  <si>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</si>
  <si>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</si>
  <si>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</si>
  <si>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</si>
  <si>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</si>
  <si>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</si>
  <si>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</si>
  <si>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</si>
  <si>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</si>
  <si>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</si>
  <si>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</si>
  <si>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</si>
  <si>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</si>
  <si>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</si>
  <si>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</si>
  <si>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</si>
  <si>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</si>
  <si>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</si>
  <si>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</si>
  <si>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</si>
  <si>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</si>
  <si>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</si>
  <si>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</si>
  <si>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</si>
  <si>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</si>
  <si>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</si>
  <si>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</si>
  <si>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</si>
  <si>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</si>
  <si>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</si>
  <si>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</si>
  <si>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</si>
  <si>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</si>
  <si>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</si>
  <si>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</si>
  <si>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</si>
  <si>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</si>
  <si>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</si>
  <si>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</si>
  <si>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</si>
  <si>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</si>
  <si>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</si>
  <si>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</si>
  <si>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</si>
  <si>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</si>
  <si>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</si>
  <si>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</si>
  <si>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</si>
  <si>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</si>
  <si>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</si>
  <si>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</si>
  <si>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</si>
  <si>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</si>
  <si>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</si>
  <si>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</si>
  <si>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</si>
  <si>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</si>
  <si>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</si>
  <si>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</si>
  <si>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</si>
  <si>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</si>
  <si>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</si>
  <si>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</si>
  <si>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</si>
  <si>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</si>
  <si>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</si>
  <si>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</si>
  <si>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</si>
  <si>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</si>
  <si>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</si>
  <si>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</si>
  <si>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</si>
  <si>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</si>
  <si>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</si>
  <si>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</si>
  <si>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</si>
  <si>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</si>
  <si>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</si>
  <si>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</si>
  <si>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</si>
  <si>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</si>
  <si>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</si>
  <si>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</si>
  <si>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</si>
  <si>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</si>
  <si>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</si>
  <si>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</si>
  <si>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</si>
  <si>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</si>
  <si>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</si>
  <si>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</si>
  <si>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</si>
  <si>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</si>
  <si>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</si>
  <si>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</si>
  <si>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</si>
  <si>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</si>
  <si>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</si>
  <si>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</si>
  <si>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</si>
  <si>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</si>
  <si>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</si>
  <si>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</si>
  <si>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</si>
  <si>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</si>
  <si>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</si>
  <si>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</si>
  <si>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</si>
  <si>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</si>
  <si>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</si>
  <si>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</si>
  <si>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</si>
  <si>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</si>
  <si>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</si>
  <si>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</si>
  <si>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</si>
  <si>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</si>
  <si>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</si>
  <si>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</si>
  <si>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</si>
  <si>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</si>
  <si>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</si>
  <si>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</si>
  <si>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</si>
  <si>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</si>
  <si>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</si>
  <si>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</si>
  <si>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</si>
  <si>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</si>
  <si>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</si>
  <si>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</si>
  <si>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</si>
  <si>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</si>
  <si>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</si>
  <si>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</si>
  <si>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</si>
  <si>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</si>
  <si>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</si>
  <si>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</si>
  <si>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</si>
  <si>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</si>
  <si>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</si>
  <si>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</si>
  <si>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</si>
  <si>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</si>
  <si>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</si>
  <si>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</si>
  <si>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</si>
  <si>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</si>
  <si>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</si>
  <si>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</si>
  <si>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</si>
  <si>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</si>
  <si>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</si>
  <si>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</si>
  <si>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</si>
  <si>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</si>
  <si>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</si>
  <si>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</si>
  <si>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</si>
  <si>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</si>
  <si>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</si>
  <si>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</si>
  <si>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</si>
  <si>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</si>
  <si>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</si>
  <si>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</si>
  <si>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</si>
  <si>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</si>
  <si>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</si>
  <si>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</si>
  <si>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</si>
  <si>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</si>
  <si>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</si>
  <si>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</si>
  <si>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</si>
  <si>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</si>
  <si>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</si>
  <si>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</si>
  <si>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</si>
  <si>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</si>
  <si>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</si>
  <si>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</si>
  <si>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</si>
  <si>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</si>
  <si>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</si>
  <si>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</si>
  <si>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</si>
  <si>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</si>
  <si>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</si>
  <si>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</si>
  <si>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</si>
  <si>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</si>
  <si>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</si>
  <si>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</si>
  <si>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</si>
  <si>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</si>
  <si>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</si>
  <si>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</si>
  <si>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</si>
  <si>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</si>
  <si>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</si>
  <si>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</si>
  <si>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</si>
  <si>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</si>
  <si>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</si>
  <si>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</si>
  <si>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</si>
  <si>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</si>
  <si>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</si>
  <si>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</si>
  <si>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</si>
  <si>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</si>
  <si>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</si>
  <si>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</si>
  <si>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</si>
  <si>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</si>
  <si>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</si>
  <si>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</si>
  <si>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</si>
  <si>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</si>
  <si>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</si>
  <si>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</si>
  <si>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</si>
  <si>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</si>
  <si>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</si>
  <si>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</si>
  <si>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</si>
  <si>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</si>
  <si>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</si>
  <si>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</si>
  <si>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</si>
  <si>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</si>
  <si>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</si>
  <si>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</si>
  <si>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</si>
  <si>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</si>
  <si>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</si>
  <si>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</si>
  <si>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</si>
  <si>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</si>
  <si>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</si>
  <si>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</si>
  <si>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</si>
  <si>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</si>
  <si>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</si>
  <si>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</si>
  <si>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</si>
  <si>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</si>
  <si>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</si>
  <si>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</si>
  <si>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</si>
  <si>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</si>
  <si>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</si>
  <si>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</si>
  <si>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</si>
  <si>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</si>
  <si>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</si>
  <si>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</si>
  <si>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</si>
  <si>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</si>
  <si>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</si>
  <si>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</si>
  <si>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</si>
  <si>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</si>
  <si>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</si>
  <si>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</si>
  <si>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</si>
  <si>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</si>
  <si>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</si>
  <si>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</si>
  <si>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</si>
  <si>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</si>
  <si>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</si>
  <si>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</si>
  <si>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</si>
  <si>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</si>
  <si>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</si>
  <si>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</si>
  <si>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</si>
  <si>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</si>
  <si>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</si>
  <si>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</si>
  <si>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</si>
  <si>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</si>
  <si>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</si>
  <si>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</si>
  <si>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</si>
  <si>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</si>
  <si>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</si>
  <si>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</si>
  <si>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</si>
  <si>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</si>
  <si>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</si>
  <si>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</si>
  <si>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</si>
  <si>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</si>
  <si>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</si>
  <si>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</si>
  <si>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</si>
  <si>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</si>
  <si>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</si>
  <si>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</si>
  <si>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</si>
  <si>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</si>
  <si>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</si>
  <si>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</si>
  <si>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</si>
  <si>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</si>
  <si>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</si>
  <si>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</si>
  <si>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</si>
  <si>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</si>
  <si>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</si>
  <si>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</si>
  <si>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</si>
  <si>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</si>
  <si>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</si>
  <si>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</si>
  <si>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</si>
  <si>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</si>
  <si>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</si>
  <si>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</si>
  <si>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</si>
  <si>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</si>
  <si>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</si>
  <si>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</si>
  <si>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</si>
  <si>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</si>
  <si>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</si>
  <si>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</si>
  <si>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</si>
  <si>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</si>
  <si>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</si>
  <si>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</si>
  <si>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</si>
  <si>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</si>
  <si>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</si>
  <si>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</si>
  <si>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</si>
  <si>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</si>
  <si>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</si>
  <si>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</si>
  <si>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</si>
  <si>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</si>
  <si>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</si>
  <si>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</si>
  <si>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</si>
  <si>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</si>
  <si>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</si>
  <si>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</si>
  <si>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</si>
  <si>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</si>
  <si>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</si>
  <si>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</si>
  <si>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</si>
  <si>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</si>
  <si>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</si>
  <si>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</si>
  <si>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</si>
  <si>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</si>
  <si>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</si>
  <si>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</si>
  <si>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</si>
  <si>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</si>
  <si>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</si>
  <si>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</si>
  <si>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</si>
  <si>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</si>
  <si>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</si>
  <si>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</si>
  <si>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</si>
  <si>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</si>
  <si>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</si>
  <si>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</si>
  <si>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</si>
  <si>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</si>
  <si>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</si>
  <si>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</si>
  <si>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</si>
  <si>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</si>
  <si>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</si>
  <si>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</si>
  <si>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</si>
  <si>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</si>
  <si>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</si>
  <si>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</si>
  <si>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</si>
  <si>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</si>
  <si>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</si>
  <si>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</si>
  <si>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</si>
  <si>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</si>
  <si>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</si>
  <si>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</si>
  <si>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</si>
  <si>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</si>
  <si>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</si>
  <si>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</si>
  <si>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</si>
  <si>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</si>
  <si>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</si>
  <si>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</si>
  <si>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</si>
  <si>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</si>
  <si>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</si>
  <si>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</si>
  <si>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</si>
  <si>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</si>
  <si>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</si>
  <si>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</si>
  <si>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</si>
  <si>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</si>
  <si>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</si>
  <si>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</si>
  <si>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</si>
  <si>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</si>
  <si>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</si>
  <si>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</si>
  <si>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</si>
  <si>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</si>
  <si>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</si>
  <si>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</si>
  <si>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</si>
  <si>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</si>
  <si>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</si>
  <si>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</si>
  <si>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</si>
  <si>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</si>
  <si>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</si>
  <si>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</si>
  <si>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</si>
  <si>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</si>
  <si>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</si>
  <si>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</si>
  <si>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</si>
  <si>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</si>
  <si>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</si>
  <si>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</si>
  <si>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</si>
  <si>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</si>
  <si>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</si>
  <si>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</si>
  <si>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</si>
  <si>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</si>
  <si>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</si>
  <si>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</si>
  <si>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</si>
  <si>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</si>
  <si>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</si>
  <si>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</si>
  <si>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</si>
  <si>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</si>
  <si>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</si>
  <si>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</si>
  <si>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</si>
  <si>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</si>
  <si>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</si>
  <si>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</si>
  <si>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</si>
  <si>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</si>
  <si>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</si>
  <si>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</si>
  <si>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</si>
  <si>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</si>
  <si>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</si>
  <si>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</si>
  <si>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</si>
  <si>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</si>
  <si>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</si>
  <si>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</si>
  <si>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</si>
  <si>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</si>
  <si>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</si>
  <si>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</si>
  <si>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</si>
  <si>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</si>
  <si>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</si>
  <si>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</si>
  <si>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</si>
  <si>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</si>
  <si>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</si>
  <si>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</si>
  <si>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</si>
  <si>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</si>
  <si>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</si>
  <si>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</si>
  <si>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</si>
  <si>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</si>
  <si>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</si>
  <si>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</si>
  <si>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</si>
  <si>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</si>
  <si>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</si>
  <si>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</si>
  <si>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</si>
  <si>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</si>
  <si>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</si>
  <si>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</si>
  <si>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</si>
  <si>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</si>
  <si>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</si>
  <si>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</si>
  <si>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</si>
  <si>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</si>
  <si>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</si>
  <si>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</si>
  <si>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</si>
  <si>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</si>
  <si>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</si>
  <si>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</si>
  <si>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</si>
  <si>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</si>
  <si>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</si>
  <si>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</si>
  <si>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</si>
  <si>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</si>
  <si>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</si>
  <si>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</si>
  <si>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</si>
  <si>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</si>
  <si>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</si>
  <si>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</si>
  <si>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</si>
  <si>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</si>
  <si>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</si>
  <si>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</si>
  <si>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</si>
  <si>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</si>
  <si>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</si>
  <si>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</si>
  <si>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</si>
  <si>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</si>
  <si>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</si>
  <si>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</si>
  <si>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</si>
  <si>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</si>
  <si>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</si>
  <si>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</si>
  <si>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</si>
  <si>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</si>
  <si>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</si>
  <si>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</si>
  <si>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</si>
  <si>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</si>
  <si>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</si>
  <si>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</si>
  <si>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</si>
  <si>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</si>
  <si>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</si>
  <si>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</si>
  <si>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</si>
  <si>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</si>
  <si>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</si>
  <si>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</si>
  <si>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</si>
  <si>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</si>
  <si>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</si>
  <si>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</si>
  <si>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</si>
  <si>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</si>
  <si>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</si>
  <si>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</si>
  <si>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</si>
  <si>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</si>
  <si>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</si>
  <si>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</si>
  <si>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</si>
  <si>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</si>
  <si>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</si>
  <si>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</si>
  <si>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</si>
  <si>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</si>
  <si>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</si>
  <si>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</si>
  <si>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</si>
  <si>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</si>
  <si>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</si>
  <si>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</si>
  <si>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</si>
  <si>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</si>
  <si>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</si>
  <si>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</si>
  <si>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</si>
  <si>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</si>
  <si>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</si>
  <si>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</si>
  <si>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</si>
  <si>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</si>
  <si>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</si>
  <si>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</si>
  <si>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</si>
  <si>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</si>
  <si>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</si>
  <si>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</si>
  <si>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</si>
  <si>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</si>
  <si>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</si>
  <si>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</si>
  <si>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</si>
  <si>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</si>
  <si>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</si>
  <si>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</si>
  <si>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</si>
  <si>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</si>
  <si>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</si>
  <si>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</si>
  <si>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</si>
  <si>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</si>
  <si>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</si>
  <si>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</si>
  <si>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</si>
  <si>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</si>
  <si>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</si>
  <si>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</si>
  <si>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</si>
  <si>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</si>
  <si>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</si>
  <si>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</si>
  <si>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</si>
  <si>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</si>
  <si>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</si>
  <si>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</si>
  <si>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</si>
  <si>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</si>
  <si>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</si>
  <si>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</si>
  <si>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</si>
  <si>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</si>
  <si>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</si>
  <si>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</si>
  <si>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</si>
  <si>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</si>
  <si>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</si>
  <si>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</si>
  <si>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</si>
  <si>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</si>
  <si>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</si>
  <si>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</si>
  <si>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</si>
  <si>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</si>
  <si>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</si>
  <si>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</si>
  <si>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</si>
  <si>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</si>
  <si>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</si>
  <si>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</si>
  <si>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</si>
  <si>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</si>
  <si>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</si>
  <si>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</si>
  <si>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</si>
  <si>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</si>
  <si>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</si>
  <si>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</si>
  <si>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</si>
  <si>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</si>
  <si>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</si>
  <si>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</si>
  <si>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</si>
  <si>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</si>
  <si>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</si>
  <si>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</si>
  <si>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</si>
  <si>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</si>
  <si>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</si>
  <si>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</si>
  <si>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</si>
  <si>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</si>
  <si>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</si>
  <si>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</si>
  <si>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</si>
  <si>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</si>
  <si>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</si>
  <si>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</si>
  <si>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</si>
  <si>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</si>
  <si>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</si>
  <si>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</si>
  <si>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</si>
  <si>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</si>
  <si>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</si>
  <si>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</si>
  <si>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</si>
  <si>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</si>
  <si>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</si>
  <si>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</si>
  <si>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</si>
  <si>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</si>
  <si>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</si>
  <si>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</si>
  <si>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</si>
  <si>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</si>
  <si>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</si>
  <si>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</si>
  <si>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</si>
  <si>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</si>
  <si>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</si>
  <si>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</si>
  <si>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</si>
  <si>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</si>
  <si>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</si>
  <si>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</si>
  <si>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</si>
  <si>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</si>
  <si>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</si>
  <si>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</si>
  <si>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</si>
  <si>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</si>
  <si>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</si>
  <si>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</si>
  <si>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</si>
  <si>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</si>
  <si>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</si>
  <si>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</si>
  <si>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</si>
  <si>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</si>
  <si>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</si>
  <si>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</si>
  <si>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</si>
  <si>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</si>
  <si>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</si>
  <si>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</si>
  <si>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</si>
  <si>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</si>
  <si>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</si>
  <si>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</si>
  <si>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</si>
  <si>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</si>
  <si>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</si>
  <si>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</si>
  <si>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</si>
  <si>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</si>
  <si>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</si>
  <si>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</si>
  <si>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</si>
  <si>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</si>
  <si>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</si>
  <si>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</si>
  <si>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</si>
  <si>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</si>
  <si>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</si>
  <si>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</si>
  <si>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</si>
  <si>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</si>
  <si>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</si>
  <si>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</si>
  <si>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</si>
  <si>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</si>
  <si>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</si>
  <si>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</si>
  <si>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</si>
  <si>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</si>
  <si>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</si>
  <si>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</si>
  <si>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</si>
  <si>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</si>
  <si>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</si>
  <si>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</si>
  <si>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</si>
  <si>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</si>
  <si>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</si>
  <si>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</si>
  <si>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</si>
  <si>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</si>
  <si>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</si>
  <si>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</si>
  <si>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</si>
  <si>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</si>
  <si>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</si>
  <si>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</si>
  <si>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</si>
  <si>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</si>
  <si>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</si>
  <si>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</si>
  <si>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</si>
  <si>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</si>
  <si>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</si>
  <si>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</si>
  <si>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</si>
  <si>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</si>
  <si>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</si>
  <si>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</si>
  <si>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</si>
  <si>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</si>
  <si>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</si>
  <si>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</si>
  <si>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</si>
  <si>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</si>
  <si>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</si>
  <si>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</si>
  <si>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</si>
  <si>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</si>
  <si>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</si>
  <si>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</si>
  <si>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</si>
  <si>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</si>
  <si>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</si>
  <si>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</si>
  <si>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</si>
  <si>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</si>
  <si>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</si>
  <si>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</si>
  <si>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</si>
  <si>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</si>
  <si>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</si>
  <si>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</si>
  <si>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</si>
  <si>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</si>
  <si>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</si>
  <si>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</si>
  <si>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</si>
  <si>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</si>
  <si>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</si>
  <si>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</si>
  <si>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</si>
  <si>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</si>
  <si>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</si>
  <si>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</si>
  <si>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</si>
  <si>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</si>
  <si>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</si>
  <si>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</si>
  <si>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</si>
  <si>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</si>
  <si>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</si>
  <si>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</si>
  <si>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</si>
  <si>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</si>
  <si>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</si>
  <si>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</si>
  <si>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</si>
  <si>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</si>
  <si>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</si>
  <si>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</si>
  <si>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</si>
  <si>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</si>
  <si>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</si>
  <si>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</si>
  <si>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</si>
  <si>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</si>
  <si>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</si>
  <si>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</si>
  <si>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</si>
  <si>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</si>
  <si>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</si>
  <si>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</si>
  <si>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</si>
  <si>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</si>
  <si>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</si>
  <si>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</si>
  <si>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</si>
  <si>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</si>
  <si>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</si>
  <si>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</si>
  <si>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</si>
  <si>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</si>
  <si>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</si>
  <si>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</si>
  <si>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</si>
  <si>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</si>
  <si>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</si>
  <si>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</si>
  <si>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</si>
  <si>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</si>
  <si>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</si>
  <si>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</si>
  <si>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</si>
  <si>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</si>
  <si>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</si>
  <si>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</si>
  <si>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</si>
  <si>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</si>
  <si>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</si>
  <si>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</si>
  <si>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</si>
  <si>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</si>
  <si>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</si>
  <si>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</si>
  <si>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</si>
  <si>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</si>
  <si>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</si>
  <si>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</si>
  <si>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</si>
  <si>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</si>
  <si>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</si>
  <si>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</si>
  <si>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</si>
  <si>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</si>
  <si>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</si>
  <si>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</si>
  <si>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</si>
  <si>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</si>
  <si>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</si>
  <si>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</si>
  <si>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</si>
  <si>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</si>
  <si>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</si>
  <si>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</si>
  <si>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</si>
  <si>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</si>
  <si>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</si>
  <si>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</si>
  <si>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</si>
  <si>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</si>
  <si>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</si>
  <si>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</si>
  <si>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</si>
  <si>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</si>
  <si>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</si>
  <si>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</si>
  <si>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</si>
  <si>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</si>
  <si>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</si>
  <si>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</si>
  <si>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</si>
  <si>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</si>
  <si>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</si>
  <si>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</si>
  <si>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</si>
  <si>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</si>
  <si>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</si>
  <si>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</si>
  <si>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</si>
  <si>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</si>
  <si>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</si>
  <si>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</si>
  <si>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</si>
  <si>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</si>
  <si>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</si>
  <si>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</si>
  <si>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</si>
  <si>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</si>
  <si>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</si>
  <si>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</si>
  <si>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</si>
  <si>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</si>
  <si>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</si>
  <si>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</si>
  <si>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</si>
  <si>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</si>
  <si>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</si>
  <si>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</si>
  <si>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</si>
  <si>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</si>
  <si>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</si>
  <si>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</si>
  <si>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</si>
  <si>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</si>
  <si>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</si>
  <si>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</si>
  <si>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</si>
  <si>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</si>
  <si>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</si>
  <si>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</si>
  <si>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</si>
  <si>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</si>
  <si>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</si>
  <si>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</si>
  <si>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</si>
  <si>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</si>
  <si>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</si>
  <si>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</si>
  <si>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</si>
  <si>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</si>
  <si>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</si>
  <si>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</si>
  <si>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</si>
  <si>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</si>
  <si>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</si>
  <si>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</si>
  <si>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</si>
  <si>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</si>
  <si>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</si>
  <si>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</si>
  <si>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</si>
  <si>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</si>
  <si>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</si>
  <si>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</si>
  <si>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</si>
  <si>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</si>
  <si>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</si>
  <si>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</si>
  <si>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</si>
  <si>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</si>
  <si>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</si>
  <si>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</si>
  <si>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</si>
  <si>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</si>
  <si>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</si>
  <si>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</si>
  <si>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</si>
  <si>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</si>
  <si>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</si>
  <si>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</si>
  <si>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</si>
  <si>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</si>
  <si>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</si>
  <si>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</si>
  <si>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</si>
  <si>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</si>
  <si>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</si>
  <si>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</si>
  <si>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</si>
  <si>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</si>
  <si>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</si>
  <si>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</si>
  <si>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</si>
  <si>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</si>
  <si>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</si>
  <si>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</si>
  <si>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</si>
  <si>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</si>
  <si>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</si>
  <si>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</si>
  <si>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</si>
  <si>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</si>
  <si>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</si>
  <si>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</si>
  <si>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</si>
  <si>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</si>
  <si>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</si>
  <si>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</si>
  <si>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</si>
  <si>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</si>
  <si>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</si>
  <si>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</si>
  <si>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</si>
  <si>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</si>
  <si>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</si>
  <si>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</si>
  <si>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</si>
  <si>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</si>
  <si>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</si>
  <si>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</si>
  <si>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</si>
  <si>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</si>
  <si>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</si>
  <si>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</si>
  <si>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</si>
  <si>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</si>
  <si>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</si>
  <si>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</si>
  <si>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</si>
  <si>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</si>
  <si>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</si>
  <si>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</si>
  <si>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</si>
  <si>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</si>
  <si>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</si>
  <si>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</si>
  <si>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</si>
  <si>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</si>
  <si>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</si>
  <si>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</si>
  <si>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</si>
  <si>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</si>
  <si>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</si>
  <si>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</si>
  <si>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</si>
  <si>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</si>
  <si>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</si>
  <si>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</si>
  <si>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</si>
  <si>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</si>
  <si>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</si>
  <si>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</si>
  <si>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</si>
  <si>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</si>
  <si>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</si>
  <si>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</si>
  <si>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</si>
  <si>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</si>
  <si>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</si>
  <si>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</si>
  <si>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</si>
  <si>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</si>
  <si>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</si>
  <si>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</si>
  <si>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</si>
  <si>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</si>
  <si>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</si>
  <si>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</si>
  <si>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</si>
  <si>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</si>
  <si>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</si>
  <si>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</si>
  <si>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</si>
  <si>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</si>
  <si>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</si>
  <si>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</si>
  <si>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</si>
  <si>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</si>
  <si>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</si>
  <si>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</si>
  <si>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</si>
  <si>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</si>
  <si>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</si>
  <si>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</si>
  <si>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</si>
  <si>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</si>
  <si>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</si>
  <si>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</si>
  <si>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</si>
  <si>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</si>
  <si>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</si>
  <si>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</si>
  <si>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</si>
  <si>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</si>
  <si>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</si>
  <si>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</si>
  <si>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</si>
  <si>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</si>
  <si>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</si>
  <si>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</si>
  <si>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</si>
  <si>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</si>
  <si>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</si>
  <si>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</si>
  <si>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</si>
  <si>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</si>
  <si>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</si>
  <si>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</si>
  <si>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</si>
  <si>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</si>
  <si>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</si>
  <si>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</si>
  <si>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</si>
  <si>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</si>
  <si>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</si>
  <si>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</si>
  <si>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</si>
  <si>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</si>
  <si>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</si>
  <si>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</si>
  <si>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</si>
  <si>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</si>
  <si>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</si>
  <si>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</si>
  <si>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</si>
  <si>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</si>
  <si>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</si>
  <si>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</si>
  <si>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</si>
  <si>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</si>
  <si>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</si>
  <si>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</si>
  <si>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</si>
  <si>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</si>
  <si>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</si>
  <si>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</si>
  <si>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</si>
  <si>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</si>
  <si>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</si>
  <si>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</si>
  <si>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</si>
  <si>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</si>
  <si>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</si>
  <si>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</si>
  <si>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</si>
  <si>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</si>
  <si>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</si>
  <si>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</si>
  <si>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</si>
  <si>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</si>
  <si>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</si>
  <si>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</si>
  <si>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</si>
  <si>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</si>
  <si>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</si>
  <si>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</si>
  <si>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</si>
  <si>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</si>
  <si>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</si>
  <si>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</si>
  <si>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</si>
  <si>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</si>
  <si>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</si>
  <si>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</si>
  <si>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</si>
  <si>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</si>
  <si>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</si>
  <si>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</si>
  <si>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</si>
  <si>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</si>
  <si>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</si>
  <si>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</si>
  <si>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</si>
  <si>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</si>
  <si>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</si>
  <si>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</si>
  <si>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</si>
  <si>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</si>
  <si>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</si>
  <si>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</si>
  <si>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</si>
  <si>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</si>
  <si>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</si>
  <si>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</si>
  <si>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</si>
  <si>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</si>
  <si>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</si>
  <si>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</si>
  <si>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</si>
  <si>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</si>
  <si>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</si>
  <si>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</si>
  <si>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</si>
  <si>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</si>
  <si>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</si>
  <si>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</si>
  <si>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</si>
  <si>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</si>
  <si>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</si>
  <si>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</si>
  <si>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</si>
  <si>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</si>
  <si>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</si>
  <si>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</si>
  <si>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</si>
  <si>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</si>
  <si>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</si>
  <si>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</si>
  <si>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</si>
  <si>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</si>
  <si>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</si>
  <si>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</si>
  <si>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</si>
  <si>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</si>
  <si>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</si>
  <si>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</si>
  <si>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</si>
  <si>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</si>
  <si>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</si>
  <si>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</si>
  <si>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</si>
  <si>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</si>
  <si>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</si>
  <si>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</si>
  <si>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</si>
  <si>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</si>
  <si>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</si>
  <si>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</si>
  <si>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</si>
  <si>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</si>
  <si>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</si>
  <si>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</si>
  <si>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</si>
  <si>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</si>
  <si>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</si>
  <si>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</si>
  <si>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</si>
  <si>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</si>
  <si>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</si>
  <si>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</si>
  <si>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</si>
  <si>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</si>
  <si>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</si>
  <si>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</si>
  <si>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</si>
  <si>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</si>
  <si>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</si>
  <si>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</si>
  <si>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</si>
  <si>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</si>
  <si>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</si>
  <si>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</si>
  <si>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</si>
  <si>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</si>
  <si>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</si>
  <si>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</si>
  <si>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</si>
  <si>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</si>
  <si>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</si>
  <si>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</si>
  <si>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</si>
  <si>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</si>
  <si>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</si>
  <si>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</si>
  <si>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</si>
  <si>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</si>
  <si>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</si>
  <si>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</si>
  <si>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</si>
  <si>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</si>
  <si>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</si>
  <si>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</si>
  <si>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</si>
  <si>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</si>
  <si>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</si>
  <si>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</si>
  <si>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</si>
  <si>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</si>
  <si>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</si>
  <si>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</si>
  <si>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</si>
  <si>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</si>
  <si>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</si>
  <si>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</si>
  <si>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</si>
  <si>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</si>
  <si>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</si>
  <si>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</si>
  <si>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</si>
  <si>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</si>
  <si>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</si>
  <si>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</si>
  <si>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</si>
  <si>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</si>
  <si>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</si>
  <si>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</si>
  <si>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</si>
  <si>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</si>
  <si>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</si>
  <si>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</si>
  <si>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</si>
  <si>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</si>
  <si>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</si>
  <si>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</si>
  <si>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</si>
  <si>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</si>
  <si>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</si>
  <si>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</si>
  <si>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</si>
  <si>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</si>
  <si>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</si>
  <si>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</si>
  <si>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</si>
  <si>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</si>
  <si>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</si>
  <si>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</si>
  <si>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</si>
  <si>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</si>
  <si>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</si>
  <si>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</si>
  <si>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</si>
  <si>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</si>
  <si>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</si>
  <si>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</si>
  <si>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</si>
  <si>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</si>
  <si>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</si>
  <si>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</si>
  <si>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</si>
  <si>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</si>
  <si>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</si>
  <si>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</si>
  <si>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</si>
  <si>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</si>
  <si>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</si>
  <si>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</si>
  <si>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</si>
  <si>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</si>
  <si>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</si>
  <si>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</si>
  <si>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</si>
  <si>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</si>
  <si>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</si>
  <si>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</si>
  <si>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</si>
  <si>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</si>
  <si>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</si>
  <si>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</si>
  <si>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</si>
  <si>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</si>
  <si>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</si>
  <si>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</si>
  <si>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</si>
  <si>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</si>
  <si>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</si>
  <si>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</si>
  <si>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</si>
  <si>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</si>
  <si>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</si>
  <si>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</si>
  <si>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</si>
  <si>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</si>
  <si>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</si>
  <si>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</si>
  <si>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</si>
  <si>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</si>
  <si>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</si>
  <si>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</si>
  <si>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</si>
  <si>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</si>
  <si>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</si>
  <si>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</si>
  <si>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</si>
  <si>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</si>
  <si>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</si>
  <si>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</si>
  <si>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</si>
  <si>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</si>
  <si>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</si>
  <si>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</si>
  <si>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</si>
  <si>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</si>
  <si>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</si>
  <si>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</si>
  <si>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</si>
  <si>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</si>
  <si>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</si>
  <si>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</si>
  <si>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</si>
  <si>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</si>
  <si>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</si>
  <si>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</si>
  <si>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</si>
  <si>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</si>
  <si>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</si>
  <si>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</si>
  <si>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</si>
  <si>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</si>
  <si>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</si>
  <si>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</si>
  <si>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</si>
  <si>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</si>
  <si>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</si>
  <si>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</si>
  <si>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</si>
  <si>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</si>
  <si>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</si>
  <si>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</si>
  <si>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</si>
  <si>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</si>
  <si>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</si>
  <si>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</si>
  <si>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</si>
  <si>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</si>
  <si>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</si>
  <si>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</si>
  <si>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</si>
  <si>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</si>
  <si>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</si>
  <si>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</si>
  <si>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</si>
  <si>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</si>
  <si>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</si>
  <si>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</si>
  <si>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</si>
  <si>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</si>
  <si>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</si>
  <si>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</si>
  <si>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</si>
  <si>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</si>
  <si>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</si>
  <si>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</si>
  <si>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</si>
  <si>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</si>
  <si>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</si>
  <si>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</si>
  <si>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</si>
  <si>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</si>
  <si>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</si>
  <si>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</si>
  <si>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</si>
  <si>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</si>
  <si>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</si>
  <si>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</si>
  <si>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</si>
  <si>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</si>
  <si>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</si>
  <si>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</si>
  <si>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</si>
  <si>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</si>
  <si>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</si>
  <si>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</si>
  <si>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</si>
  <si>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</si>
  <si>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</si>
  <si>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</si>
  <si>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</si>
  <si>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</si>
  <si>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</si>
  <si>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</si>
  <si>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</si>
  <si>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</si>
  <si>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</si>
  <si>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</si>
  <si>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</si>
  <si>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</si>
  <si>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</si>
  <si>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</si>
  <si>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</si>
  <si>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</si>
  <si>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</si>
  <si>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</si>
  <si>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</si>
  <si>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</si>
  <si>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</si>
  <si>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</si>
  <si>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</si>
  <si>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</si>
  <si>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</si>
  <si>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</si>
  <si>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</si>
  <si>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</si>
  <si>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</si>
  <si>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</si>
  <si>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</si>
  <si>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</si>
  <si>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</si>
  <si>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</si>
  <si>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</si>
  <si>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</si>
  <si>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</si>
  <si>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</si>
  <si>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</si>
  <si>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</si>
  <si>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</si>
  <si>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</si>
  <si>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</si>
  <si>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</si>
  <si>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</si>
  <si>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</si>
  <si>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</si>
  <si>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</si>
  <si>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</si>
  <si>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</si>
  <si>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</si>
  <si>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</si>
  <si>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</si>
  <si>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</si>
  <si>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</si>
  <si>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</si>
  <si>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</si>
  <si>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</si>
  <si>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</si>
  <si>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</si>
  <si>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</si>
  <si>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</si>
  <si>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</si>
  <si>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</si>
  <si>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</si>
  <si>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</si>
  <si>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</si>
  <si>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</si>
  <si>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</si>
  <si>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</si>
  <si>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</si>
  <si>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</si>
  <si>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</si>
  <si>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</si>
  <si>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</si>
  <si>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</si>
  <si>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</si>
  <si>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</si>
  <si>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</si>
  <si>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</si>
  <si>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</si>
  <si>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</si>
  <si>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</si>
  <si>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</si>
  <si>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</si>
  <si>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</si>
  <si>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</si>
  <si>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</si>
  <si>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</si>
  <si>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</si>
  <si>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</si>
  <si>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</si>
  <si>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</si>
  <si>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</si>
  <si>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</si>
  <si>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</si>
  <si>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</si>
  <si>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</si>
  <si>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</si>
  <si>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</si>
  <si>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</si>
  <si>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</si>
  <si>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</si>
  <si>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</si>
  <si>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</si>
  <si>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</si>
  <si>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</si>
  <si>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</si>
  <si>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</si>
  <si>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</si>
  <si>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</si>
  <si>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</si>
  <si>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</si>
  <si>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</si>
  <si>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</si>
  <si>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</si>
  <si>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</si>
  <si>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</si>
  <si>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</si>
  <si>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</si>
  <si>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</si>
  <si>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</si>
  <si>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</si>
  <si>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</si>
  <si>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</si>
  <si>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</si>
  <si>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</si>
  <si>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</si>
  <si>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</si>
  <si>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</si>
  <si>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</si>
  <si>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</si>
  <si>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</si>
  <si>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</si>
  <si>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</si>
  <si>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</si>
  <si>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</si>
  <si>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</si>
  <si>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</si>
  <si>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</si>
  <si>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</si>
  <si>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</si>
  <si>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</si>
  <si>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</si>
  <si>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</si>
  <si>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</si>
  <si>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</si>
  <si>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</si>
  <si>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</si>
  <si>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</si>
  <si>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</si>
  <si>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</si>
  <si>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</si>
  <si>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</si>
  <si>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</si>
  <si>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</si>
  <si>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</si>
  <si>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</si>
  <si>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</si>
  <si>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</si>
  <si>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</si>
  <si>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</si>
  <si>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</si>
  <si>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</si>
  <si>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</si>
  <si>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</si>
  <si>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</si>
  <si>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</si>
  <si>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</si>
  <si>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</si>
  <si>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</si>
  <si>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</si>
  <si>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</si>
  <si>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</si>
  <si>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</si>
  <si>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</si>
  <si>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</si>
  <si>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</si>
  <si>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</si>
  <si>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</si>
  <si>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</si>
  <si>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</si>
  <si>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</si>
  <si>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</si>
  <si>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</si>
  <si>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</si>
  <si>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</si>
  <si>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</si>
  <si>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</si>
  <si>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</si>
  <si>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</si>
  <si>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</si>
  <si>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</si>
  <si>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</si>
  <si>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</si>
  <si>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</si>
  <si>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</si>
  <si>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</si>
  <si>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</si>
  <si>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</si>
  <si>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</si>
  <si>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</si>
  <si>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</si>
  <si>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</si>
  <si>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</si>
  <si>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</si>
  <si>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</si>
  <si>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</si>
  <si>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</si>
  <si>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</si>
  <si>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</si>
  <si>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</si>
  <si>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</si>
  <si>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</si>
  <si>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</si>
  <si>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</si>
  <si>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</si>
  <si>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</si>
  <si>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</si>
  <si>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</si>
  <si>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</si>
  <si>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</si>
  <si>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</si>
  <si>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</si>
  <si>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</si>
  <si>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</si>
  <si>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</si>
  <si>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</si>
  <si>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</si>
  <si>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</si>
  <si>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</si>
  <si>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</si>
  <si>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</si>
  <si>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</si>
  <si>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</si>
  <si>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</si>
  <si>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</si>
  <si>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</si>
  <si>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</si>
  <si>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</si>
  <si>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</si>
  <si>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</si>
  <si>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</si>
  <si>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</si>
  <si>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</si>
  <si>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</si>
  <si>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</si>
  <si>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</si>
  <si>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</si>
  <si>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</si>
  <si>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</si>
  <si>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</si>
  <si>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</si>
  <si>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</si>
  <si>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</si>
  <si>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</si>
  <si>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</si>
  <si>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</si>
  <si>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</si>
  <si>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</si>
  <si>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</si>
  <si>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</si>
  <si>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</si>
  <si>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</si>
  <si>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</si>
  <si>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</si>
  <si>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</si>
  <si>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</si>
  <si>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</si>
  <si>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</si>
  <si>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</si>
  <si>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</si>
  <si>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</si>
  <si>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</si>
  <si>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</si>
  <si>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</si>
  <si>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</si>
  <si>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</si>
  <si>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</si>
  <si>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</si>
  <si>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</si>
  <si>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</si>
  <si>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</si>
  <si>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</si>
  <si>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</si>
  <si>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</si>
  <si>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</si>
  <si>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</si>
  <si>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</si>
  <si>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</si>
  <si>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</si>
  <si>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</si>
  <si>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</si>
  <si>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</si>
  <si>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</si>
  <si>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</si>
  <si>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</si>
  <si>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</si>
  <si>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</si>
  <si>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</si>
  <si>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</si>
  <si>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</si>
  <si>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</si>
  <si>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</si>
  <si>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</si>
  <si>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</si>
  <si>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</si>
  <si>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</si>
  <si>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</si>
  <si>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</si>
  <si>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</si>
  <si>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</si>
  <si>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</si>
  <si>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</si>
  <si>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</si>
  <si>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</si>
  <si>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</si>
  <si>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</si>
  <si>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</si>
  <si>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</si>
  <si>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</si>
  <si>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</si>
  <si>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</si>
  <si>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</si>
  <si>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</si>
  <si>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</si>
  <si>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</si>
  <si>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</si>
  <si>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</si>
  <si>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</si>
  <si>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</si>
  <si>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</si>
  <si>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</si>
  <si>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</si>
  <si>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</si>
  <si>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</si>
  <si>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</si>
  <si>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</si>
  <si>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</si>
  <si>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</si>
  <si>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</si>
  <si>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</si>
  <si>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</si>
  <si>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</si>
  <si>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</si>
  <si>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</si>
  <si>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</si>
  <si>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</si>
  <si>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</si>
  <si>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</si>
  <si>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</si>
  <si>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</si>
  <si>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</si>
  <si>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</si>
  <si>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</si>
  <si>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</si>
  <si>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</si>
  <si>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</si>
  <si>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</si>
  <si>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</si>
  <si>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</si>
  <si>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</si>
  <si>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</si>
  <si>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</si>
  <si>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</si>
  <si>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</si>
  <si>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</si>
  <si>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</si>
  <si>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</si>
  <si>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</si>
  <si>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</si>
  <si>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</si>
  <si>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</si>
  <si>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</si>
  <si>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</si>
  <si>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</si>
  <si>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</si>
  <si>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</si>
  <si>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</si>
  <si>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</si>
  <si>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</si>
  <si>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</si>
  <si>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</si>
  <si>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</si>
  <si>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</si>
  <si>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</si>
  <si>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</si>
  <si>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</si>
  <si>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</si>
  <si>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</si>
  <si>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</si>
  <si>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</si>
  <si>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</si>
  <si>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</si>
  <si>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</si>
  <si>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</si>
  <si>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</si>
  <si>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</si>
  <si>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</si>
  <si>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</si>
  <si>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</si>
  <si>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</si>
  <si>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</si>
  <si>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</si>
  <si>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</si>
  <si>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</si>
  <si>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</si>
  <si>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</si>
  <si>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</si>
  <si>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</si>
  <si>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</si>
  <si>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</si>
  <si>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</si>
  <si>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</si>
  <si>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</si>
  <si>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</si>
  <si>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</si>
  <si>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</si>
  <si>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</si>
  <si>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</si>
  <si>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</si>
  <si>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</si>
  <si>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</si>
  <si>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</si>
  <si>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</si>
  <si>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</si>
  <si>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</si>
  <si>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</si>
  <si>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</si>
  <si>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</si>
  <si>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</si>
  <si>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</si>
  <si>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</si>
  <si>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</si>
  <si>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</si>
  <si>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</si>
  <si>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</si>
  <si>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</si>
  <si>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</si>
  <si>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</si>
  <si>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</si>
  <si>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</si>
  <si>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</si>
  <si>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</si>
  <si>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</si>
  <si>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</si>
  <si>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</si>
  <si>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</si>
  <si>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</si>
  <si>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</si>
  <si>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</si>
  <si>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</si>
  <si>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</si>
  <si>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</si>
  <si>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</si>
  <si>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</si>
  <si>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</si>
  <si>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</si>
  <si>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</si>
  <si>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</si>
  <si>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</si>
  <si>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</si>
  <si>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</si>
  <si>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</si>
  <si>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</si>
  <si>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</si>
  <si>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</si>
  <si>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</si>
  <si>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</si>
  <si>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</si>
  <si>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</si>
  <si>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</si>
  <si>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</si>
  <si>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</si>
  <si>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</si>
  <si>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</si>
  <si>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</si>
  <si>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</si>
  <si>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</si>
  <si>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</si>
  <si>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</si>
  <si>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</si>
  <si>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</si>
  <si>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</si>
  <si>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</si>
  <si>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</si>
  <si>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</si>
  <si>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</si>
  <si>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</si>
  <si>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</si>
  <si>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</si>
  <si>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</si>
  <si>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</si>
  <si>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</si>
  <si>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</si>
  <si>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</si>
  <si>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</si>
  <si>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</si>
  <si>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</si>
  <si>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</si>
  <si>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</si>
  <si>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</si>
  <si>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</si>
  <si>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</si>
  <si>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</si>
  <si>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</si>
  <si>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</si>
  <si>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</si>
  <si>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</si>
  <si>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</si>
  <si>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</si>
  <si>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</si>
  <si>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</si>
  <si>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</si>
  <si>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</si>
  <si>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</si>
  <si>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</si>
  <si>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</si>
  <si>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</si>
  <si>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</si>
  <si>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</si>
  <si>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</si>
  <si>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</si>
  <si>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</si>
  <si>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</si>
  <si>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</si>
  <si>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</si>
  <si>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</si>
  <si>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</si>
  <si>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</si>
  <si>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</si>
  <si>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</si>
  <si>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</si>
  <si>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</si>
  <si>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</si>
  <si>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</si>
  <si>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</si>
  <si>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</si>
  <si>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</si>
  <si>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</si>
  <si>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</si>
  <si>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</si>
  <si>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</si>
  <si>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</si>
  <si>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</si>
  <si>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</si>
  <si>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</si>
  <si>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</si>
  <si>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</si>
  <si>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</si>
  <si>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</si>
  <si>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</si>
  <si>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</si>
  <si>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</si>
  <si>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</si>
  <si>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</si>
  <si>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</si>
  <si>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</si>
  <si>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</si>
  <si>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</si>
  <si>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</si>
  <si>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</si>
  <si>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</si>
  <si>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</si>
  <si>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</si>
  <si>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</si>
  <si>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</si>
  <si>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</si>
  <si>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</si>
  <si>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</si>
  <si>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</si>
  <si>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</si>
  <si>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</si>
  <si>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</si>
  <si>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</si>
  <si>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</si>
  <si>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</si>
  <si>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</si>
  <si>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</si>
  <si>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</si>
  <si>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</si>
  <si>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</si>
  <si>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</si>
  <si>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</si>
  <si>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</si>
  <si>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</si>
  <si>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</si>
  <si>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</si>
  <si>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</si>
  <si>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</si>
  <si>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</si>
  <si>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</si>
  <si>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</si>
  <si>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</si>
  <si>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</si>
  <si>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</si>
  <si>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</si>
  <si>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</si>
  <si>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</si>
  <si>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</si>
  <si>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</si>
  <si>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</si>
  <si>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</si>
  <si>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</si>
  <si>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</si>
  <si>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</si>
  <si>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</si>
  <si>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</si>
  <si>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</si>
  <si>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</si>
  <si>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</si>
  <si>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</si>
  <si>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</si>
  <si>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</si>
  <si>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</si>
  <si>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</si>
  <si>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</si>
  <si>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</si>
  <si>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</si>
  <si>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</si>
  <si>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</si>
  <si>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</si>
  <si>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</si>
  <si>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</si>
  <si>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</si>
  <si>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</si>
  <si>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</si>
  <si>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</si>
  <si>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</si>
  <si>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</si>
  <si>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</si>
  <si>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</si>
  <si>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</si>
  <si>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</si>
  <si>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</si>
  <si>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</si>
  <si>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</si>
  <si>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</si>
  <si>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</si>
  <si>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</si>
  <si>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</si>
  <si>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</si>
  <si>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</si>
  <si>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</si>
  <si>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</si>
  <si>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</si>
  <si>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</si>
  <si>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</si>
  <si>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</si>
  <si>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</si>
  <si>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</si>
  <si>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</si>
  <si>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</si>
  <si>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</si>
  <si>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</si>
  <si>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</si>
  <si>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</si>
  <si>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</si>
  <si>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</si>
  <si>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</si>
  <si>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</si>
  <si>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</si>
  <si>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</si>
  <si>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</si>
  <si>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</si>
  <si>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</si>
  <si>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</si>
  <si>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</si>
  <si>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</si>
  <si>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</si>
  <si>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</si>
  <si>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</si>
  <si>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</si>
  <si>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</si>
  <si>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</si>
  <si>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</si>
  <si>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</si>
  <si>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</si>
  <si>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</si>
  <si>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</si>
  <si>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</si>
  <si>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</si>
  <si>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</si>
  <si>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</si>
  <si>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</si>
  <si>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</si>
  <si>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</si>
  <si>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</si>
  <si>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</si>
  <si>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</si>
  <si>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</si>
  <si>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</si>
  <si>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</si>
  <si>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</si>
  <si>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</si>
  <si>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</si>
  <si>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</si>
  <si>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</si>
  <si>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</si>
  <si>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</si>
  <si>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</si>
  <si>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</si>
  <si>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</si>
  <si>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</si>
  <si>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</si>
  <si>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</si>
  <si>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</si>
  <si>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</si>
  <si>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</si>
  <si>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</si>
  <si>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</si>
  <si>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</si>
  <si>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</si>
  <si>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</si>
  <si>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</si>
  <si>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</si>
  <si>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</si>
  <si>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</si>
  <si>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</si>
  <si>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</si>
  <si>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</si>
  <si>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</si>
  <si>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</si>
  <si>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</si>
  <si>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</si>
  <si>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</si>
  <si>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</si>
  <si>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</si>
  <si>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</si>
  <si>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</si>
  <si>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</si>
  <si>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</si>
  <si>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</si>
  <si>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</si>
  <si>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</si>
  <si>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</si>
  <si>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</si>
  <si>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</si>
  <si>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</si>
  <si>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</si>
  <si>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</si>
  <si>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</si>
  <si>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</si>
  <si>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</si>
  <si>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</si>
  <si>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</si>
  <si>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</si>
  <si>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</si>
  <si>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</si>
  <si>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</si>
  <si>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</si>
  <si>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</si>
  <si>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</si>
  <si>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</si>
  <si>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</si>
  <si>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</si>
  <si>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</si>
  <si>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</si>
  <si>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</si>
  <si>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</si>
  <si>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</si>
  <si>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</si>
  <si>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</si>
  <si>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</si>
  <si>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</si>
  <si>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</si>
  <si>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</si>
  <si>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</si>
  <si>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</si>
  <si>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</si>
  <si>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</si>
  <si>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</si>
  <si>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</si>
  <si>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</si>
  <si>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</si>
  <si>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</si>
  <si>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</si>
  <si>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</si>
  <si>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</si>
  <si>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</si>
  <si>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</si>
  <si>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</si>
  <si>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</si>
  <si>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</si>
  <si>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</si>
  <si>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</si>
  <si>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</si>
  <si>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</si>
  <si>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</si>
  <si>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</si>
  <si>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</si>
  <si>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</si>
  <si>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</si>
  <si>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</si>
  <si>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</si>
  <si>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</si>
  <si>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</si>
  <si>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</si>
  <si>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</si>
  <si>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</si>
  <si>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</si>
  <si>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</si>
  <si>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</si>
  <si>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</si>
  <si>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</si>
  <si>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</si>
  <si>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</si>
  <si>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</si>
  <si>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</si>
  <si>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</si>
  <si>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</si>
  <si>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</si>
  <si>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</si>
  <si>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</si>
  <si>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</si>
  <si>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</si>
  <si>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</si>
  <si>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</si>
  <si>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</si>
  <si>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</si>
  <si>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</si>
  <si>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</si>
  <si>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</si>
  <si>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</si>
  <si>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</si>
  <si>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</si>
  <si>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</si>
  <si>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</si>
  <si>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</si>
  <si>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</si>
  <si>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</si>
  <si>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</si>
  <si>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</si>
  <si>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</si>
  <si>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</si>
  <si>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</si>
  <si>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</si>
  <si>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</si>
  <si>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</si>
  <si>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</si>
  <si>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</si>
  <si>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</si>
  <si>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</si>
  <si>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</si>
  <si>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</si>
  <si>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</si>
  <si>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</si>
  <si>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</si>
  <si>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</si>
  <si>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</si>
  <si>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</si>
  <si>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</si>
  <si>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</si>
  <si>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</si>
  <si>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</si>
  <si>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</si>
  <si>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</si>
  <si>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</si>
  <si>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</si>
  <si>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</si>
  <si>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</si>
  <si>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</si>
  <si>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</si>
  <si>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</si>
  <si>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</si>
  <si>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</si>
  <si>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</si>
  <si>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</si>
  <si>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</si>
  <si>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</si>
  <si>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</si>
  <si>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</si>
  <si>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</si>
  <si>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</si>
  <si>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</si>
  <si>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</si>
  <si>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</si>
  <si>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</si>
  <si>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</si>
  <si>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</si>
  <si>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</si>
  <si>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</si>
  <si>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</si>
  <si>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</si>
  <si>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</si>
  <si>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</si>
  <si>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</si>
  <si>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</si>
  <si>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</si>
  <si>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</si>
  <si>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</si>
  <si>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</si>
  <si>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</si>
  <si>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</si>
  <si>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</si>
  <si>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</si>
  <si>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</si>
  <si>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</si>
  <si>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</si>
  <si>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</si>
  <si>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</si>
  <si>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</si>
  <si>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</si>
  <si>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</si>
  <si>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</si>
  <si>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</si>
  <si>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</si>
  <si>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</si>
  <si>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</si>
  <si>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</si>
  <si>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</si>
  <si>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</si>
  <si>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</si>
  <si>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</si>
  <si>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</si>
  <si>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</si>
  <si>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</si>
  <si>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</si>
  <si>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</si>
  <si>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</si>
  <si>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</si>
  <si>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</si>
  <si>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</si>
  <si>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</si>
  <si>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</si>
  <si>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</si>
  <si>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</si>
  <si>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</si>
  <si>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</si>
  <si>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</si>
  <si>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</si>
  <si>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</si>
  <si>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</si>
  <si>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</si>
  <si>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</si>
  <si>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</si>
  <si>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</si>
  <si>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</si>
  <si>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</si>
  <si>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</si>
  <si>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</si>
  <si>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</si>
  <si>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</si>
  <si>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</si>
  <si>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</si>
  <si>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</si>
  <si>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</si>
  <si>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</si>
  <si>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</si>
  <si>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</si>
  <si>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</si>
  <si>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</si>
  <si>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</si>
  <si>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</si>
  <si>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</si>
  <si>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</si>
  <si>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</si>
  <si>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</si>
  <si>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</si>
  <si>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</si>
  <si>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</si>
  <si>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</si>
  <si>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</si>
  <si>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</si>
  <si>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</si>
  <si>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</si>
  <si>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</si>
  <si>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</si>
  <si>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</si>
  <si>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</si>
  <si>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</si>
  <si>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</si>
  <si>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</si>
  <si>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</si>
  <si>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</si>
  <si>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</si>
  <si>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</si>
  <si>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</si>
  <si>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</si>
  <si>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</si>
  <si>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</si>
  <si>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</si>
  <si>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</si>
  <si>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</si>
  <si>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</si>
  <si>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</si>
  <si>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</si>
  <si>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</si>
  <si>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</si>
  <si>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</si>
  <si>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</si>
  <si>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</si>
  <si>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</si>
  <si>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</si>
  <si>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</si>
  <si>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</si>
  <si>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</si>
  <si>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</si>
  <si>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</si>
  <si>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</si>
  <si>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</si>
  <si>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</si>
  <si>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</si>
  <si>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</si>
  <si>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</si>
  <si>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</si>
  <si>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</si>
  <si>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</si>
  <si>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</si>
  <si>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</si>
  <si>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</si>
  <si>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</si>
  <si>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</si>
  <si>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</si>
  <si>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</si>
  <si>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</si>
  <si>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</si>
  <si>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</si>
  <si>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</si>
  <si>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</si>
  <si>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</si>
  <si>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</si>
  <si>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</si>
  <si>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</si>
  <si>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</si>
  <si>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</si>
  <si>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</si>
  <si>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</si>
  <si>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</si>
  <si>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</si>
  <si>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</si>
  <si>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</si>
  <si>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</si>
  <si>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</si>
  <si>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</si>
  <si>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</si>
  <si>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</si>
  <si>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</si>
  <si>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</si>
  <si>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</si>
  <si>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</si>
  <si>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</si>
  <si>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</si>
  <si>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</si>
  <si>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</si>
  <si>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</si>
  <si>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</si>
  <si>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</si>
  <si>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</si>
  <si>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</si>
  <si>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</si>
  <si>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</si>
  <si>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</si>
  <si>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</si>
  <si>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</si>
  <si>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</si>
  <si>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</si>
  <si>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</si>
  <si>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</si>
  <si>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</si>
  <si>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</si>
  <si>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</si>
  <si>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</si>
  <si>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</si>
  <si>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</si>
  <si>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</si>
  <si>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</si>
  <si>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</si>
  <si>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</si>
  <si>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</si>
  <si>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</si>
  <si>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</si>
  <si>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</si>
  <si>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</si>
  <si>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</si>
  <si>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</si>
  <si>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</si>
  <si>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</si>
  <si>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</si>
  <si>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</si>
  <si>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</si>
  <si>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</si>
  <si>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</si>
  <si>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</si>
  <si>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</si>
  <si>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</si>
  <si>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</si>
  <si>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</si>
  <si>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</si>
  <si>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</si>
  <si>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</si>
  <si>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</si>
  <si>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</si>
  <si>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</si>
  <si>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</si>
  <si>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</si>
  <si>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</si>
  <si>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</si>
  <si>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</si>
  <si>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</si>
  <si>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</si>
  <si>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</si>
  <si>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</si>
  <si>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</si>
  <si>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</si>
  <si>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</si>
  <si>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</si>
  <si>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</si>
  <si>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</si>
  <si>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</si>
  <si>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</si>
  <si>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</si>
  <si>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</si>
  <si>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</si>
  <si>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</si>
  <si>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</si>
  <si>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</si>
  <si>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</si>
  <si>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</si>
  <si>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</si>
  <si>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</si>
  <si>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</si>
  <si>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</si>
  <si>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</si>
  <si>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</si>
  <si>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</si>
  <si>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</si>
  <si>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</si>
  <si>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</si>
  <si>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</si>
  <si>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</si>
  <si>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</si>
  <si>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</si>
  <si>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</si>
  <si>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</si>
  <si>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</si>
  <si>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</si>
  <si>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</si>
  <si>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</si>
  <si>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</si>
  <si>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</si>
  <si>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</si>
  <si>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</si>
  <si>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</si>
  <si>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</si>
  <si>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</si>
  <si>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</si>
  <si>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</si>
  <si>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</si>
  <si>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</si>
  <si>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</si>
  <si>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</si>
  <si>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</si>
  <si>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</si>
  <si>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</si>
  <si>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</si>
  <si>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</si>
  <si>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</si>
  <si>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</si>
  <si>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</si>
  <si>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</si>
  <si>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</si>
  <si>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</si>
  <si>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</si>
  <si>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</si>
  <si>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</si>
  <si>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</si>
  <si>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</si>
  <si>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</si>
  <si>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</si>
  <si>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</si>
  <si>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</si>
  <si>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</si>
  <si>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</si>
  <si>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</si>
  <si>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</si>
  <si>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</si>
  <si>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</si>
  <si>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</si>
  <si>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</si>
  <si>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</si>
  <si>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</si>
  <si>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</si>
  <si>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</si>
  <si>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</si>
  <si>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</si>
  <si>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</si>
  <si>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</si>
  <si>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</si>
  <si>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</si>
  <si>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</si>
  <si>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</si>
  <si>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</si>
  <si>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</si>
  <si>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</si>
  <si>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</si>
  <si>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</si>
  <si>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</si>
  <si>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</si>
  <si>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</si>
  <si>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</si>
  <si>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</si>
  <si>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</si>
  <si>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</si>
  <si>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</si>
  <si>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</si>
  <si>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</si>
  <si>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</si>
  <si>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</si>
  <si>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</si>
  <si>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</si>
  <si>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</si>
  <si>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</si>
  <si>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</si>
  <si>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</si>
  <si>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</si>
  <si>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</si>
  <si>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</si>
  <si>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</si>
  <si>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</si>
  <si>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</si>
  <si>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</si>
  <si>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</si>
  <si>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</si>
  <si>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</si>
  <si>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</si>
  <si>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</si>
  <si>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</si>
  <si>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</si>
  <si>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</si>
  <si>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</si>
  <si>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</si>
  <si>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</si>
  <si>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</si>
  <si>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</si>
  <si>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</si>
  <si>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</si>
  <si>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</si>
  <si>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</si>
  <si>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</si>
  <si>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</si>
  <si>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</si>
  <si>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</si>
  <si>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</si>
  <si>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</si>
  <si>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</si>
  <si>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</si>
  <si>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</si>
  <si>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</si>
  <si>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</si>
  <si>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</si>
  <si>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</si>
  <si>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</si>
  <si>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</si>
  <si>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</si>
  <si>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</si>
  <si>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</si>
  <si>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</si>
  <si>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</si>
  <si>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</si>
  <si>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</si>
  <si>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</si>
  <si>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</si>
  <si>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</si>
  <si>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</si>
  <si>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</si>
  <si>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</si>
  <si>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</si>
  <si>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</si>
  <si>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</si>
  <si>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</si>
  <si>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</si>
  <si>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</si>
  <si>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</si>
  <si>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</si>
  <si>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</si>
  <si>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</si>
  <si>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</si>
  <si>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</si>
  <si>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</si>
  <si>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</si>
  <si>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</si>
  <si>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</si>
  <si>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</si>
  <si>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</si>
  <si>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</si>
  <si>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</si>
  <si>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</si>
  <si>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</si>
  <si>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</si>
  <si>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</si>
  <si>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</si>
  <si>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</si>
  <si>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</si>
  <si>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</si>
  <si>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</si>
  <si>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</si>
  <si>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</si>
  <si>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</si>
  <si>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</si>
  <si>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</si>
  <si>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</si>
  <si>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</si>
  <si>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</si>
  <si>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</si>
  <si>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</si>
  <si>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</si>
  <si>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</si>
  <si>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</si>
  <si>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</si>
  <si>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</si>
  <si>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</si>
  <si>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</si>
  <si>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</si>
  <si>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</si>
  <si>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</si>
  <si>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</si>
  <si>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</si>
  <si>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</si>
  <si>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</si>
  <si>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</si>
  <si>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</si>
  <si>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</si>
  <si>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</si>
  <si>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</si>
  <si>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</si>
  <si>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</si>
  <si>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</si>
  <si>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</si>
  <si>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</si>
  <si>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</si>
  <si>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</si>
  <si>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</si>
  <si>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</si>
  <si>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</si>
  <si>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</si>
  <si>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</si>
  <si>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</si>
  <si>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</si>
  <si>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</si>
  <si>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</si>
  <si>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</si>
  <si>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</si>
  <si>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</si>
  <si>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</si>
  <si>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</si>
  <si>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</si>
  <si>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</si>
  <si>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</si>
  <si>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</si>
  <si>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</si>
  <si>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</si>
  <si>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</si>
  <si>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</si>
  <si>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</si>
  <si>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</si>
  <si>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</si>
  <si>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</si>
  <si>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</si>
  <si>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</si>
  <si>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</si>
  <si>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</si>
  <si>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</si>
  <si>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</si>
  <si>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</si>
  <si>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</si>
  <si>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</si>
  <si>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</si>
  <si>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</si>
  <si>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</si>
  <si>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</si>
  <si>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</si>
  <si>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</si>
  <si>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</si>
  <si>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</si>
  <si>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</si>
  <si>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</si>
  <si>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</si>
  <si>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</si>
  <si>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</si>
  <si>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</si>
  <si>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</si>
  <si>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</si>
  <si>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</si>
  <si>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</si>
  <si>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</si>
  <si>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</si>
  <si>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</si>
  <si>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</si>
  <si>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</si>
  <si>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</si>
  <si>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</si>
  <si>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</si>
  <si>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</si>
  <si>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</si>
  <si>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</si>
  <si>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</si>
  <si>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</si>
  <si>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</si>
  <si>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</si>
  <si>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</si>
  <si>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</si>
  <si>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</si>
  <si>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</si>
  <si>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</si>
  <si>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</si>
  <si>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</si>
  <si>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</si>
  <si>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</si>
  <si>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</si>
  <si>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</si>
  <si>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</si>
  <si>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</si>
  <si>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</si>
  <si>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</si>
  <si>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</si>
  <si>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</si>
  <si>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</si>
  <si>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</si>
  <si>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</si>
  <si>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</si>
  <si>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</si>
  <si>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</si>
  <si>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</si>
  <si>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</si>
  <si>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</si>
  <si>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</si>
  <si>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</si>
  <si>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</si>
  <si>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</si>
  <si>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</si>
  <si>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</si>
  <si>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</si>
  <si>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</si>
  <si>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</si>
  <si>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</si>
  <si>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</si>
  <si>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</si>
  <si>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</si>
  <si>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</si>
  <si>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</si>
  <si>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</si>
  <si>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</si>
  <si>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</si>
  <si>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</si>
  <si>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</si>
  <si>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</si>
  <si>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</si>
  <si>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</si>
  <si>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</si>
  <si>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</si>
  <si>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</si>
  <si>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</si>
  <si>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</si>
  <si>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</si>
  <si>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</si>
  <si>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</si>
  <si>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</si>
  <si>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</si>
  <si>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</si>
  <si>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</si>
  <si>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</si>
  <si>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</si>
  <si>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</si>
  <si>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</si>
  <si>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</si>
  <si>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</si>
  <si>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</si>
  <si>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</si>
  <si>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</si>
  <si>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</si>
  <si>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</si>
  <si>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</si>
  <si>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</si>
  <si>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</si>
  <si>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</si>
  <si>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</si>
  <si>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</si>
  <si>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</si>
  <si>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</si>
  <si>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</si>
  <si>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</si>
  <si>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</si>
  <si>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</si>
  <si>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</si>
  <si>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</si>
  <si>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</si>
  <si>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</si>
  <si>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</si>
  <si>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</si>
  <si>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</si>
  <si>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</si>
  <si>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</si>
  <si>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</si>
  <si>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</si>
  <si>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</si>
  <si>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</si>
  <si>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</si>
  <si>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</si>
  <si>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</si>
  <si>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</si>
  <si>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</si>
  <si>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</si>
  <si>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</si>
  <si>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</si>
  <si>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</si>
  <si>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</si>
  <si>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</si>
  <si>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</si>
  <si>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</si>
  <si>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</si>
  <si>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</si>
  <si>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</si>
  <si>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</si>
  <si>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</si>
  <si>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</si>
  <si>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</si>
  <si>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</si>
  <si>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</si>
  <si>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</si>
  <si>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</si>
  <si>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</si>
  <si>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</si>
  <si>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</si>
  <si>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</si>
  <si>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</si>
  <si>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</si>
  <si>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</si>
  <si>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</si>
  <si>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</si>
  <si>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</si>
  <si>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</si>
  <si>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</si>
  <si>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</si>
  <si>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</si>
  <si>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</si>
  <si>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</si>
  <si>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</si>
  <si>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</si>
  <si>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</si>
  <si>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</si>
  <si>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</si>
  <si>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</si>
  <si>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</si>
  <si>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</si>
  <si>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</si>
  <si>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</si>
  <si>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</si>
  <si>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</si>
  <si>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</si>
  <si>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</si>
  <si>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</si>
  <si>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</si>
  <si>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</si>
  <si>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</si>
  <si>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</si>
  <si>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</si>
  <si>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</si>
  <si>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</si>
  <si>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</si>
  <si>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</si>
  <si>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</si>
  <si>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</si>
  <si>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</si>
  <si>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</si>
  <si>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</si>
  <si>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</si>
  <si>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</si>
  <si>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</si>
  <si>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</si>
  <si>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</si>
  <si>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</si>
  <si>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</si>
  <si>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</si>
  <si>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</si>
  <si>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</si>
  <si>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</si>
  <si>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</si>
  <si>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</si>
  <si>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</si>
  <si>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</si>
  <si>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</si>
  <si>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</si>
  <si>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</si>
  <si>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</si>
  <si>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</si>
  <si>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</si>
  <si>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</si>
  <si>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</si>
  <si>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</si>
  <si>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</si>
  <si>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</si>
  <si>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</si>
  <si>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</si>
  <si>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</si>
  <si>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</si>
  <si>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</si>
  <si>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</si>
  <si>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</si>
  <si>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</si>
  <si>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</si>
  <si>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</si>
  <si>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</si>
  <si>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</si>
  <si>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</si>
  <si>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</si>
  <si>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</si>
  <si>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</si>
  <si>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</si>
  <si>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</si>
  <si>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</si>
  <si>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</si>
  <si>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</si>
  <si>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</si>
  <si>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</si>
  <si>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</si>
  <si>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</si>
  <si>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</si>
  <si>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</si>
  <si>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</si>
  <si>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</si>
  <si>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</si>
  <si>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</si>
  <si>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</si>
  <si>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</si>
  <si>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</si>
  <si>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</si>
  <si>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</si>
  <si>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</si>
  <si>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</si>
  <si>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</si>
  <si>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</si>
  <si>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</si>
  <si>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</si>
  <si>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</si>
  <si>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</si>
  <si>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</si>
  <si>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</si>
  <si>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</si>
  <si>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</si>
  <si>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</si>
  <si>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</si>
  <si>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</si>
  <si>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</si>
  <si>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</si>
  <si>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</si>
  <si>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</si>
  <si>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</si>
  <si>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</si>
  <si>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</si>
  <si>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</si>
  <si>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</si>
  <si>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</si>
  <si>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</si>
  <si>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</si>
  <si>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</si>
  <si>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</si>
  <si>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</si>
  <si>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</si>
  <si>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</si>
  <si>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</si>
  <si>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</si>
  <si>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</si>
  <si>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</si>
  <si>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</si>
  <si>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</si>
  <si>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</si>
  <si>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</si>
  <si>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</si>
  <si>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</si>
  <si>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</si>
  <si>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</si>
  <si>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</si>
  <si>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</si>
  <si>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</si>
  <si>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</si>
  <si>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</si>
  <si>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</si>
  <si>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</si>
  <si>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</si>
  <si>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</si>
  <si>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</si>
  <si>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</si>
  <si>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</si>
  <si>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</si>
  <si>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</si>
  <si>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</si>
  <si>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</si>
  <si>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</si>
  <si>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</si>
  <si>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</si>
  <si>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</si>
  <si>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</si>
  <si>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</si>
  <si>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</si>
  <si>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</si>
  <si>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</si>
  <si>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</si>
  <si>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</si>
  <si>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</si>
  <si>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</si>
  <si>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</si>
  <si>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</si>
  <si>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</si>
  <si>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</si>
  <si>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</si>
  <si>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</si>
  <si>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</si>
  <si>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</si>
  <si>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</si>
  <si>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</si>
  <si>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</si>
  <si>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</si>
  <si>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</si>
  <si>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</si>
  <si>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</si>
  <si>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</si>
  <si>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</si>
  <si>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</si>
  <si>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</si>
  <si>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</si>
  <si>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</si>
  <si>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</si>
  <si>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</si>
  <si>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</si>
  <si>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</si>
  <si>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</si>
  <si>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</si>
  <si>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</si>
  <si>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</si>
  <si>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</si>
  <si>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</si>
  <si>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</si>
  <si>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</si>
  <si>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</si>
  <si>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</si>
  <si>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</si>
  <si>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</si>
  <si>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</si>
  <si>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</si>
  <si>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</si>
  <si>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</si>
  <si>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</si>
  <si>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</si>
  <si>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</si>
  <si>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</si>
  <si>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</si>
  <si>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</si>
  <si>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</si>
  <si>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</si>
  <si>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</si>
  <si>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</si>
  <si>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</si>
  <si>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</si>
  <si>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</si>
  <si>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</si>
  <si>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</si>
  <si>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</si>
  <si>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</si>
  <si>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</si>
  <si>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</si>
  <si>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</si>
  <si>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</si>
  <si>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</si>
  <si>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</si>
  <si>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</si>
  <si>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</si>
  <si>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</si>
  <si>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</si>
  <si>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</si>
  <si>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</si>
  <si>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</si>
  <si>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</si>
  <si>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</si>
  <si>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</si>
  <si>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</si>
  <si>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</si>
  <si>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</si>
  <si>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</si>
  <si>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</si>
  <si>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</si>
  <si>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</si>
  <si>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</si>
  <si>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</si>
  <si>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</si>
  <si>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</si>
  <si>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</si>
  <si>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</si>
  <si>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</si>
  <si>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</si>
  <si>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</si>
  <si>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</si>
  <si>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</si>
  <si>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</si>
  <si>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</si>
  <si>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</si>
  <si>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</si>
  <si>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</si>
  <si>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</si>
  <si>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</si>
  <si>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</si>
  <si>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</si>
  <si>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</si>
  <si>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</si>
  <si>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</si>
  <si>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</si>
  <si>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</si>
  <si>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</si>
  <si>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</si>
  <si>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</si>
  <si>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</si>
  <si>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</si>
  <si>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</si>
  <si>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</si>
  <si>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</si>
  <si>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</si>
  <si>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</si>
  <si>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</si>
  <si>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</si>
  <si>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</si>
  <si>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</si>
  <si>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</si>
  <si>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</si>
  <si>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</si>
  <si>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</si>
  <si>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</si>
  <si>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</si>
  <si>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</si>
  <si>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</si>
  <si>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</si>
  <si>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</si>
  <si>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</si>
  <si>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</si>
  <si>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</si>
  <si>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</si>
  <si>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</si>
  <si>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</si>
  <si>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</si>
  <si>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</si>
  <si>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</si>
  <si>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</si>
  <si>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</si>
  <si>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</si>
  <si>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</si>
  <si>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</si>
  <si>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</si>
  <si>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</si>
  <si>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</si>
  <si>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</si>
  <si>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</si>
  <si>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</si>
  <si>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</si>
  <si>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</si>
  <si>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</si>
  <si>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</si>
  <si>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</si>
  <si>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</si>
  <si>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</si>
  <si>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</si>
  <si>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</si>
  <si>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</si>
  <si>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</si>
  <si>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</si>
  <si>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</si>
  <si>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</si>
  <si>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</si>
  <si>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</si>
  <si>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</si>
  <si>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</si>
  <si>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</si>
  <si>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</si>
  <si>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</si>
  <si>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</si>
  <si>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</si>
  <si>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</si>
  <si>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</si>
  <si>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</si>
  <si>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</si>
  <si>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</si>
  <si>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</si>
  <si>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</si>
  <si>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</si>
  <si>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</si>
  <si>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</si>
  <si>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</si>
  <si>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</si>
  <si>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</si>
  <si>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</si>
  <si>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</si>
  <si>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</si>
  <si>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</si>
  <si>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</si>
  <si>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</si>
  <si>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</si>
  <si>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</si>
  <si>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</si>
  <si>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</si>
  <si>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</si>
  <si>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</si>
  <si>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</si>
  <si>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</si>
  <si>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</si>
  <si>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</si>
  <si>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</si>
  <si>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</si>
  <si>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</si>
  <si>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</si>
  <si>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</si>
  <si>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</si>
  <si>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</si>
  <si>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</si>
  <si>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</si>
  <si>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</si>
  <si>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</si>
  <si>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</si>
  <si>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</si>
  <si>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</si>
  <si>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</si>
  <si>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</si>
  <si>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</si>
  <si>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</si>
  <si>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</si>
  <si>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</si>
  <si>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</si>
  <si>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</si>
  <si>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</si>
  <si>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</si>
  <si>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</si>
  <si>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</si>
  <si>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</si>
  <si>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</si>
  <si>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</si>
  <si>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</si>
  <si>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</si>
  <si>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</si>
  <si>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</si>
  <si>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</si>
  <si>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</si>
  <si>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</si>
  <si>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</si>
  <si>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</si>
  <si>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</si>
  <si>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</si>
  <si>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</si>
  <si>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</si>
  <si>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</si>
  <si>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</si>
  <si>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</si>
  <si>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</si>
  <si>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</si>
  <si>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</si>
  <si>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</si>
  <si>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</si>
  <si>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</si>
  <si>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</si>
  <si>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</si>
  <si>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</si>
  <si>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</si>
  <si>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</si>
  <si>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</si>
  <si>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</si>
  <si>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</si>
  <si>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</si>
  <si>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</si>
  <si>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</si>
  <si>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</si>
  <si>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</si>
  <si>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</si>
  <si>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</si>
  <si>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</si>
  <si>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</si>
  <si>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</si>
  <si>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</si>
  <si>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</si>
  <si>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</si>
  <si>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</si>
  <si>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</si>
  <si>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</si>
  <si>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</si>
  <si>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</si>
  <si>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</si>
  <si>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</si>
  <si>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</si>
  <si>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</si>
  <si>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</si>
  <si>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</si>
  <si>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</si>
  <si>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</si>
  <si>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</si>
  <si>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</si>
  <si>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</si>
  <si>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</si>
  <si>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</si>
  <si>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</si>
  <si>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</si>
  <si>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</si>
  <si>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</si>
  <si>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</si>
  <si>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</si>
  <si>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</si>
  <si>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</si>
  <si>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</si>
  <si>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</si>
  <si>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</si>
  <si>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</si>
  <si>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</si>
  <si>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</si>
  <si>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</si>
  <si>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</si>
  <si>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</si>
  <si>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</si>
  <si>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</si>
  <si>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</si>
  <si>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</si>
  <si>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</si>
  <si>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</si>
  <si>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</si>
  <si>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</si>
  <si>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</si>
  <si>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</si>
  <si>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</si>
  <si>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</si>
  <si>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</si>
  <si>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</si>
  <si>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</si>
  <si>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</si>
  <si>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</si>
  <si>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</si>
  <si>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</si>
  <si>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</si>
  <si>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</si>
  <si>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</si>
  <si>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</si>
  <si>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</si>
  <si>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</si>
  <si>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</si>
  <si>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</si>
  <si>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</si>
  <si>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</si>
  <si>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</si>
  <si>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</si>
  <si>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</si>
  <si>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</si>
  <si>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</si>
  <si>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</si>
  <si>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</si>
  <si>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</si>
  <si>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</si>
  <si>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</si>
  <si>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</si>
  <si>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</si>
  <si>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</si>
  <si>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</si>
  <si>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</si>
  <si>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</si>
  <si>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</si>
  <si>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</si>
  <si>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</si>
  <si>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</si>
  <si>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</si>
  <si>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</si>
  <si>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</si>
  <si>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</si>
  <si>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</si>
  <si>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</si>
  <si>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</si>
  <si>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</si>
  <si>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</si>
  <si>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</si>
  <si>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</si>
  <si>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</si>
  <si>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</si>
  <si>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</si>
  <si>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</si>
  <si>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</si>
  <si>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</si>
  <si>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</si>
  <si>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</si>
  <si>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</si>
  <si>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</si>
  <si>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</si>
  <si>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</si>
  <si>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</si>
  <si>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</si>
  <si>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</si>
  <si>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</si>
  <si>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</si>
  <si>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</si>
  <si>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</si>
  <si>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</si>
  <si>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</si>
  <si>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</si>
  <si>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</si>
  <si>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</si>
  <si>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</si>
  <si>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</si>
  <si>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</si>
  <si>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</si>
  <si>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</si>
  <si>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</si>
  <si>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</si>
  <si>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</si>
  <si>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</si>
  <si>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</si>
  <si>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</si>
  <si>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</si>
  <si>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</si>
  <si>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</si>
  <si>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</si>
  <si>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</si>
  <si>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</si>
  <si>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</si>
  <si>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</si>
  <si>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</si>
  <si>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</si>
  <si>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</si>
  <si>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</si>
  <si>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</si>
  <si>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</si>
  <si>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</si>
  <si>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</si>
  <si>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</si>
  <si>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</si>
  <si>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</si>
  <si>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</si>
  <si>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</si>
  <si>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</si>
  <si>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</si>
  <si>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</si>
  <si>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</si>
  <si>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</si>
  <si>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</si>
  <si>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</si>
  <si>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</si>
  <si>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</si>
  <si>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</si>
  <si>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</si>
  <si>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</si>
  <si>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</si>
  <si>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</si>
  <si>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</si>
  <si>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</si>
  <si>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</si>
  <si>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</si>
  <si>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</si>
  <si>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</si>
  <si>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</si>
  <si>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</si>
  <si>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</si>
  <si>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</si>
  <si>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</si>
  <si>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</si>
  <si>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</si>
  <si>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</si>
  <si>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</si>
  <si>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</si>
  <si>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</si>
  <si>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</si>
  <si>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</si>
  <si>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</si>
  <si>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</si>
  <si>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</si>
  <si>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</si>
  <si>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</si>
  <si>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</si>
  <si>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</si>
  <si>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</si>
  <si>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</si>
  <si>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</si>
  <si>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</si>
  <si>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</si>
  <si>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</si>
  <si>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</si>
  <si>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</si>
  <si>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</si>
  <si>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</si>
  <si>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</si>
  <si>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</si>
  <si>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</si>
  <si>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</si>
  <si>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</si>
  <si>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</si>
  <si>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</si>
  <si>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</si>
  <si>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</si>
  <si>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</si>
  <si>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</si>
  <si>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</si>
  <si>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</si>
  <si>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</si>
  <si>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</si>
  <si>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</si>
  <si>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</si>
  <si>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</si>
  <si>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</si>
  <si>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</si>
  <si>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</si>
  <si>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</si>
  <si>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</si>
  <si>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</si>
  <si>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</si>
  <si>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</si>
  <si>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</si>
  <si>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</si>
  <si>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</si>
  <si>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</si>
  <si>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</si>
  <si>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</si>
  <si>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</si>
  <si>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</si>
  <si>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</si>
  <si>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</si>
  <si>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</si>
  <si>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</si>
  <si>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</si>
  <si>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</si>
  <si>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</si>
  <si>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</si>
  <si>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</si>
  <si>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</si>
  <si>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</si>
  <si>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</si>
  <si>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</si>
  <si>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</si>
  <si>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</si>
  <si>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</si>
  <si>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</si>
  <si>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</si>
  <si>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</si>
  <si>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</si>
  <si>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</si>
  <si>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</si>
  <si>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</si>
  <si>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</si>
  <si>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</si>
  <si>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</si>
  <si>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</si>
  <si>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</si>
  <si>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</si>
  <si>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</si>
  <si>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</si>
  <si>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</si>
  <si>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</si>
  <si>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</si>
  <si>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</si>
  <si>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</si>
  <si>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</si>
  <si>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</si>
  <si>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</si>
  <si>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</si>
  <si>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</si>
  <si>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</si>
  <si>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</si>
  <si>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</si>
  <si>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</si>
  <si>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</si>
  <si>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</si>
  <si>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</si>
  <si>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</si>
  <si>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</si>
  <si>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</si>
  <si>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</si>
  <si>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</si>
  <si>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</si>
  <si>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</si>
  <si>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</si>
  <si>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</si>
  <si>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</si>
  <si>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</si>
  <si>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</si>
  <si>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</si>
  <si>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</si>
  <si>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</si>
  <si>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</si>
  <si>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</si>
  <si>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</si>
  <si>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</si>
  <si>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</si>
  <si>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</si>
  <si>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</si>
  <si>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</si>
  <si>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</si>
  <si>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</si>
  <si>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</si>
  <si>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</si>
  <si>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</si>
  <si>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</si>
  <si>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</si>
  <si>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</si>
  <si>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</si>
  <si>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</si>
  <si>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</si>
  <si>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</si>
  <si>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</si>
  <si>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</si>
  <si>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</si>
  <si>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</si>
  <si>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</si>
  <si>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</si>
  <si>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</si>
  <si>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</si>
  <si>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</si>
  <si>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</si>
  <si>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</si>
  <si>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</si>
  <si>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</si>
  <si>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</si>
  <si>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</si>
  <si>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</si>
  <si>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</si>
  <si>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</si>
  <si>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</si>
  <si>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</si>
  <si>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</si>
  <si>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</si>
  <si>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</si>
  <si>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</si>
  <si>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</si>
  <si>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</si>
  <si>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</si>
  <si>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</si>
  <si>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</si>
  <si>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</si>
  <si>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</si>
  <si>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</si>
  <si>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</si>
  <si>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</si>
  <si>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</si>
  <si>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</si>
  <si>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</si>
  <si>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</si>
  <si>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</si>
  <si>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</si>
  <si>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</si>
  <si>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</si>
  <si>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</si>
  <si>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</si>
  <si>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</si>
  <si>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</si>
  <si>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</si>
  <si>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</si>
  <si>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</si>
  <si>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</si>
  <si>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</si>
  <si>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</si>
  <si>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</si>
  <si>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</si>
  <si>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</si>
  <si>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</si>
  <si>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</si>
  <si>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</si>
  <si>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</si>
  <si>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</si>
  <si>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</si>
  <si>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</si>
  <si>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</si>
  <si>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</si>
  <si>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</si>
  <si>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</si>
  <si>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</si>
  <si>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</si>
  <si>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</si>
  <si>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</si>
  <si>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</si>
  <si>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</si>
  <si>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</si>
  <si>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</si>
  <si>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</si>
  <si>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</si>
  <si>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</si>
  <si>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</si>
  <si>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</si>
  <si>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</si>
  <si>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</si>
  <si>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</si>
  <si>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</si>
  <si>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</si>
  <si>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</si>
  <si>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</si>
  <si>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</si>
  <si>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</si>
  <si>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</si>
  <si>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</si>
  <si>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</si>
  <si>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</si>
  <si>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</si>
  <si>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</si>
  <si>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</si>
  <si>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</si>
  <si>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</si>
  <si>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</si>
  <si>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</si>
  <si>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</si>
  <si>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</si>
  <si>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</si>
  <si>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</si>
  <si>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</si>
  <si>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</si>
  <si>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</si>
  <si>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</si>
  <si>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</si>
  <si>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</si>
  <si>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</si>
  <si>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</si>
  <si>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</si>
  <si>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</si>
  <si>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</si>
  <si>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</si>
  <si>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</si>
  <si>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</si>
  <si>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</si>
  <si>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</si>
  <si>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</si>
  <si>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</si>
  <si>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</si>
  <si>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</si>
  <si>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</si>
  <si>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</si>
  <si>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</si>
  <si>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</si>
  <si>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</si>
  <si>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</si>
  <si>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</si>
  <si>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</si>
  <si>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</si>
  <si>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</si>
  <si>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</si>
  <si>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</si>
  <si>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</si>
  <si>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</si>
  <si>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</si>
  <si>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</si>
  <si>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</si>
  <si>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</si>
  <si>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</si>
  <si>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</si>
  <si>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</si>
  <si>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</si>
  <si>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</si>
  <si>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</si>
  <si>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</si>
  <si>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</si>
  <si>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</si>
  <si>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</si>
  <si>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</si>
  <si>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</si>
  <si>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</si>
  <si>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</si>
  <si>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</si>
  <si>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</si>
  <si>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</si>
  <si>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</si>
  <si>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</si>
  <si>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</si>
  <si>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</si>
  <si>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</si>
  <si>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</si>
  <si>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</si>
  <si>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</si>
  <si>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</si>
  <si>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</si>
  <si>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</si>
  <si>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</si>
  <si>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</si>
  <si>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</si>
  <si>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</si>
  <si>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</si>
  <si>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</si>
  <si>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</si>
  <si>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</si>
  <si>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</si>
  <si>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</si>
  <si>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</si>
  <si>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</si>
  <si>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</si>
  <si>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</si>
  <si>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</si>
  <si>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</si>
  <si>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</si>
  <si>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</si>
  <si>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</si>
  <si>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</si>
  <si>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</si>
  <si>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</si>
  <si>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</si>
  <si>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</si>
  <si>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</si>
  <si>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</si>
  <si>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</si>
  <si>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</si>
  <si>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</si>
  <si>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</si>
  <si>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</si>
  <si>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</si>
  <si>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</si>
  <si>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</si>
  <si>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</si>
  <si>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</si>
  <si>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</si>
  <si>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</si>
  <si>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</si>
  <si>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</si>
  <si>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</si>
  <si>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</si>
  <si>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</si>
  <si>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</si>
  <si>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</si>
  <si>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</si>
  <si>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</si>
  <si>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</si>
  <si>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</si>
  <si>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</si>
  <si>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</si>
  <si>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</si>
  <si>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</si>
  <si>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</si>
  <si>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</si>
  <si>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</si>
  <si>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</si>
  <si>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</si>
  <si>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</si>
  <si>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</si>
  <si>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</si>
  <si>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</si>
  <si>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</si>
  <si>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</si>
  <si>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</si>
  <si>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</si>
  <si>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</si>
  <si>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</si>
  <si>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</si>
  <si>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</si>
  <si>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</si>
  <si>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</si>
  <si>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</si>
  <si>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</si>
  <si>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</si>
  <si>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</si>
  <si>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</si>
  <si>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</si>
  <si>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</si>
  <si>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</si>
  <si>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</si>
  <si>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</si>
  <si>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</si>
  <si>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</si>
  <si>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</si>
  <si>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</si>
  <si>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</si>
  <si>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</si>
  <si>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</si>
  <si>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</si>
  <si>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</si>
  <si>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</si>
  <si>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</si>
  <si>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</si>
  <si>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</si>
  <si>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</si>
  <si>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</si>
  <si>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</si>
  <si>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</si>
  <si>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</si>
  <si>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</si>
  <si>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</si>
  <si>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</si>
  <si>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</si>
  <si>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</si>
  <si>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</si>
  <si>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</si>
  <si>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</si>
  <si>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</si>
  <si>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</si>
  <si>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</si>
  <si>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</si>
  <si>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</si>
  <si>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</si>
  <si>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</si>
  <si>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</si>
  <si>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</si>
  <si>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</si>
  <si>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</si>
  <si>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</si>
  <si>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</si>
  <si>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</si>
  <si>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</si>
  <si>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</si>
  <si>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</si>
  <si>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</si>
  <si>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</si>
  <si>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</si>
  <si>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</si>
  <si>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</si>
  <si>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</si>
  <si>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</si>
  <si>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</si>
  <si>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</si>
  <si>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</si>
  <si>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</si>
  <si>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</si>
  <si>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</si>
  <si>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</si>
  <si>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</si>
  <si>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</si>
  <si>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</si>
  <si>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</si>
  <si>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</si>
  <si>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</si>
  <si>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</si>
  <si>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</si>
  <si>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</si>
  <si>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</si>
  <si>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</si>
  <si>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</si>
  <si>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</si>
  <si>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</si>
  <si>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</si>
  <si>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</si>
  <si>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</si>
  <si>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</si>
  <si>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</si>
  <si>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</si>
  <si>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</si>
  <si>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</si>
  <si>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</si>
  <si>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</si>
  <si>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</si>
  <si>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</si>
  <si>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</si>
  <si>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</si>
  <si>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</si>
  <si>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</si>
  <si>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</si>
  <si>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</si>
  <si>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</si>
  <si>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</si>
  <si>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</si>
  <si>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</si>
  <si>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</si>
  <si>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</si>
  <si>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</si>
  <si>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</si>
  <si>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</si>
  <si>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</si>
  <si>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</si>
  <si>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</si>
  <si>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</si>
  <si>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</si>
  <si>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</si>
  <si>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</si>
  <si>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</si>
  <si>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</si>
  <si>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</si>
  <si>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</si>
  <si>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</si>
  <si>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</si>
  <si>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</si>
  <si>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</si>
  <si>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</si>
  <si>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</si>
  <si>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</si>
  <si>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</si>
  <si>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</si>
  <si>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</si>
  <si>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</si>
  <si>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</si>
  <si>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</si>
  <si>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</si>
  <si>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</si>
  <si>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</si>
  <si>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</si>
  <si>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</si>
  <si>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</si>
  <si>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</si>
  <si>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</si>
  <si>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</si>
  <si>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</si>
  <si>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</si>
  <si>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</si>
  <si>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</si>
  <si>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</si>
  <si>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</si>
  <si>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</si>
  <si>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</si>
  <si>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</si>
  <si>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</si>
  <si>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</si>
  <si>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</si>
  <si>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</si>
  <si>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</si>
  <si>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</si>
  <si>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</si>
  <si>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</si>
  <si>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</si>
  <si>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</si>
  <si>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</si>
  <si>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</si>
  <si>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</si>
  <si>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</si>
  <si>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</si>
  <si>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</si>
  <si>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</si>
  <si>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</si>
  <si>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</si>
  <si>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</si>
  <si>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</si>
  <si>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</si>
  <si>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</si>
  <si>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</si>
  <si>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</si>
  <si>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</si>
  <si>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</si>
  <si>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</si>
  <si>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</si>
  <si>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</si>
  <si>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</si>
  <si>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</si>
  <si>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</si>
  <si>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</si>
  <si>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</si>
  <si>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</si>
  <si>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</si>
  <si>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</si>
  <si>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</si>
  <si>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</si>
  <si>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</si>
  <si>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</si>
  <si>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</si>
  <si>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</si>
  <si>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</si>
  <si>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</si>
  <si>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</si>
  <si>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</si>
  <si>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</si>
  <si>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</si>
  <si>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</si>
  <si>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</si>
  <si>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</si>
  <si>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</si>
  <si>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</si>
  <si>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</si>
  <si>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</si>
  <si>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</si>
  <si>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</si>
  <si>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</si>
  <si>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</si>
  <si>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</si>
  <si>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</si>
  <si>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</si>
  <si>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</si>
  <si>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</si>
  <si>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</si>
  <si>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</si>
  <si>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</si>
  <si>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</si>
  <si>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</si>
  <si>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</si>
  <si>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</si>
  <si>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</si>
  <si>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</si>
  <si>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</si>
  <si>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</si>
  <si>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</si>
  <si>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</si>
  <si>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</si>
  <si>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</si>
  <si>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</si>
  <si>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</si>
  <si>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</si>
  <si>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</si>
  <si>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</si>
  <si>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</si>
  <si>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</si>
  <si>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</si>
  <si>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</si>
  <si>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</si>
  <si>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</si>
  <si>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</si>
  <si>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</si>
  <si>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</si>
  <si>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</si>
  <si>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</si>
  <si>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</si>
  <si>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</si>
  <si>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</si>
  <si>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</si>
  <si>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</si>
  <si>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</si>
  <si>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</si>
  <si>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</si>
  <si>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</si>
  <si>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</si>
  <si>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</si>
  <si>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</si>
  <si>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</si>
  <si>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</si>
  <si>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</si>
  <si>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</si>
  <si>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</si>
  <si>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</si>
  <si>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</si>
  <si>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</si>
  <si>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</si>
  <si>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</si>
  <si>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</si>
  <si>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</si>
  <si>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</si>
  <si>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</si>
  <si>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</si>
  <si>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</si>
  <si>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</si>
  <si>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</si>
  <si>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</si>
  <si>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</si>
  <si>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</si>
  <si>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</si>
  <si>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</si>
  <si>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</si>
  <si>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</si>
  <si>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</si>
  <si>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</si>
  <si>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</si>
  <si>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</si>
  <si>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</si>
  <si>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</si>
  <si>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</si>
  <si>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</si>
  <si>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</si>
  <si>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</si>
  <si>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</si>
  <si>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</si>
  <si>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</si>
  <si>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</si>
  <si>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</si>
  <si>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</si>
  <si>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</si>
  <si>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</si>
  <si>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</si>
  <si>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</si>
  <si>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</si>
  <si>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</si>
  <si>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</si>
  <si>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</si>
  <si>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</si>
  <si>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</si>
  <si>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</si>
  <si>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</si>
  <si>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</si>
  <si>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</si>
  <si>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</si>
  <si>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</si>
  <si>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</si>
  <si>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</si>
  <si>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</si>
  <si>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</si>
  <si>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</si>
  <si>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</si>
  <si>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</si>
  <si>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</si>
  <si>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</si>
  <si>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</si>
  <si>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</si>
  <si>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</si>
  <si>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</si>
  <si>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</si>
  <si>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</si>
  <si>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</si>
  <si>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</si>
  <si>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</si>
  <si>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</si>
  <si>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</si>
  <si>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</si>
  <si>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</si>
  <si>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</si>
  <si>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</si>
  <si>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</si>
  <si>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</si>
  <si>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</si>
  <si>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</si>
  <si>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</si>
  <si>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</si>
  <si>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</si>
  <si>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</si>
  <si>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</si>
  <si>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</si>
  <si>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</si>
  <si>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</si>
  <si>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</si>
  <si>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</si>
  <si>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</si>
  <si>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</si>
  <si>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</si>
  <si>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</si>
  <si>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</si>
  <si>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</si>
  <si>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</si>
  <si>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</si>
  <si>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</si>
  <si>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</si>
  <si>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</si>
  <si>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</si>
  <si>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</si>
  <si>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</si>
  <si>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</si>
  <si>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</si>
  <si>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</si>
  <si>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</si>
  <si>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</si>
  <si>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</si>
  <si>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</si>
  <si>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</si>
  <si>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</si>
  <si>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</si>
  <si>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</si>
  <si>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</si>
  <si>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</si>
  <si>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</si>
  <si>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</si>
  <si>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</si>
  <si>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</si>
  <si>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</si>
  <si>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</si>
  <si>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</si>
  <si>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</si>
  <si>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</si>
  <si>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</si>
  <si>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</si>
  <si>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</si>
  <si>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</si>
  <si>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</si>
  <si>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</si>
  <si>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</si>
  <si>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</si>
  <si>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</si>
  <si>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</si>
  <si>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</si>
  <si>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</si>
  <si>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</si>
  <si>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</si>
  <si>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</si>
  <si>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</si>
  <si>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</si>
  <si>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</si>
  <si>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</si>
  <si>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</si>
  <si>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</si>
  <si>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</si>
  <si>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</si>
  <si>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</si>
  <si>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</si>
  <si>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</si>
  <si>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</si>
  <si>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</si>
  <si>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</si>
  <si>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</si>
  <si>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</si>
  <si>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</si>
  <si>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</si>
  <si>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</si>
  <si>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</si>
  <si>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</si>
  <si>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</si>
  <si>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</si>
  <si>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</si>
  <si>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</si>
  <si>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</si>
  <si>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</si>
  <si>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</si>
  <si>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</si>
  <si>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</si>
  <si>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</si>
  <si>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</si>
  <si>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</si>
  <si>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</si>
  <si>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</si>
  <si>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</si>
  <si>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</si>
  <si>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</si>
  <si>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</si>
  <si>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</si>
  <si>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</si>
  <si>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</si>
  <si>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</si>
  <si>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</si>
  <si>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</si>
  <si>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</si>
  <si>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</si>
  <si>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</si>
  <si>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</si>
  <si>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</si>
  <si>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</si>
  <si>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</si>
  <si>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</si>
  <si>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</si>
  <si>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</si>
  <si>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</si>
  <si>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</si>
  <si>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</si>
  <si>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</si>
  <si>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</si>
  <si>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</si>
  <si>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</si>
  <si>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</si>
  <si>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</si>
  <si>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</si>
  <si>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</si>
  <si>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</si>
  <si>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</si>
  <si>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</si>
  <si>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</si>
  <si>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</si>
  <si>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</si>
  <si>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</si>
  <si>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</si>
  <si>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</si>
  <si>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</si>
  <si>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</si>
  <si>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</si>
  <si>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</si>
  <si>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</si>
  <si>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</si>
  <si>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</si>
  <si>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</si>
  <si>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</si>
  <si>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</si>
  <si>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</si>
  <si>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</si>
  <si>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</si>
  <si>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</si>
  <si>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</si>
  <si>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</si>
  <si>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</si>
  <si>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</si>
  <si>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</si>
  <si>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</si>
  <si>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</si>
  <si>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</si>
  <si>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</si>
  <si>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</si>
  <si>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</si>
  <si>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</si>
  <si>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</si>
  <si>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</si>
  <si>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</si>
  <si>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</si>
  <si>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</si>
  <si>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</si>
  <si>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</si>
  <si>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</si>
  <si>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</si>
  <si>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</si>
  <si>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</si>
  <si>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</si>
  <si>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</si>
  <si>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</si>
  <si>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</si>
  <si>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</si>
  <si>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</si>
  <si>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</si>
  <si>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</si>
  <si>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</si>
  <si>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</si>
  <si>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</si>
  <si>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</si>
  <si>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</si>
  <si>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</si>
  <si>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</si>
  <si>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</si>
  <si>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</si>
  <si>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</si>
  <si>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</si>
  <si>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</si>
  <si>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</si>
  <si>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</si>
  <si>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</si>
  <si>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</si>
  <si>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</si>
  <si>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</si>
  <si>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</si>
  <si>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</si>
  <si>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</si>
  <si>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</si>
  <si>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</si>
  <si>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</si>
  <si>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</si>
  <si>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</si>
  <si>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</si>
  <si>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</si>
  <si>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</si>
  <si>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</si>
  <si>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</si>
  <si>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</si>
  <si>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</si>
  <si>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</si>
  <si>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</si>
  <si>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</si>
  <si>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</si>
  <si>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</si>
  <si>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</si>
  <si>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</si>
  <si>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</si>
  <si>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</si>
  <si>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</si>
  <si>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</si>
  <si>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</si>
  <si>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</si>
  <si>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</si>
  <si>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</si>
  <si>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</si>
  <si>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</si>
  <si>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</si>
  <si>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</si>
  <si>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</si>
  <si>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</si>
  <si>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</si>
  <si>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</si>
  <si>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</si>
  <si>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</si>
  <si>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</si>
  <si>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</si>
  <si>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</si>
  <si>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</si>
  <si>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</si>
  <si>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</si>
  <si>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</si>
  <si>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</si>
  <si>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</si>
  <si>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</si>
  <si>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</si>
  <si>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</si>
  <si>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</si>
  <si>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</si>
  <si>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</si>
  <si>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</si>
  <si>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</si>
  <si>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</si>
  <si>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</si>
  <si>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</si>
  <si>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</si>
  <si>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</si>
  <si>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</si>
  <si>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</si>
  <si>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</si>
  <si>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</si>
  <si>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</si>
  <si>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</si>
  <si>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</si>
  <si>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</si>
  <si>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</si>
  <si>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</si>
  <si>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</si>
  <si>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</si>
  <si>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</si>
  <si>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</si>
  <si>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</si>
  <si>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</si>
  <si>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</si>
  <si>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</si>
  <si>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</si>
  <si>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</si>
  <si>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</si>
  <si>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</si>
  <si>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</si>
  <si>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</si>
  <si>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</si>
  <si>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</si>
  <si>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</si>
  <si>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</si>
  <si>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</si>
  <si>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</si>
  <si>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</si>
  <si>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</si>
  <si>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</si>
  <si>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</si>
  <si>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</si>
  <si>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</si>
  <si>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</si>
  <si>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</si>
  <si>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</si>
  <si>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</si>
  <si>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</si>
  <si>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</si>
  <si>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</si>
  <si>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</si>
  <si>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</si>
  <si>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</si>
  <si>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</si>
  <si>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</si>
  <si>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</si>
  <si>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</si>
  <si>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</si>
  <si>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</si>
  <si>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</si>
  <si>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</si>
  <si>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</si>
  <si>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</si>
  <si>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</si>
  <si>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</si>
  <si>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</si>
  <si>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</si>
  <si>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</si>
  <si>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</si>
  <si>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</si>
  <si>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</si>
  <si>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</si>
  <si>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</si>
  <si>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</si>
  <si>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</si>
  <si>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</si>
  <si>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</si>
  <si>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</si>
  <si>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</si>
  <si>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</si>
  <si>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</si>
  <si>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</si>
  <si>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</si>
  <si>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</si>
  <si>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</si>
  <si>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</si>
  <si>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</si>
  <si>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</si>
  <si>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</si>
  <si>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</si>
  <si>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</si>
  <si>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</si>
  <si>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</si>
  <si>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</si>
  <si>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</si>
  <si>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</si>
  <si>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</si>
  <si>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</si>
  <si>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</si>
  <si>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</si>
  <si>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</si>
  <si>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</si>
  <si>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</si>
  <si>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</si>
  <si>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</si>
  <si>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</si>
  <si>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</si>
  <si>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</si>
  <si>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</si>
  <si>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</si>
  <si>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</si>
  <si>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</si>
  <si>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</si>
  <si>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</si>
  <si>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</si>
  <si>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</si>
  <si>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</si>
  <si>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</si>
  <si>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</si>
  <si>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</si>
  <si>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</si>
  <si>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</si>
  <si>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</si>
  <si>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</si>
  <si>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</si>
  <si>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</si>
  <si>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</si>
  <si>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</si>
  <si>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</si>
  <si>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</si>
  <si>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</si>
  <si>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</si>
  <si>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</si>
  <si>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</si>
  <si>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</si>
  <si>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</si>
  <si>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</si>
  <si>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</si>
  <si>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</si>
  <si>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</si>
  <si>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</si>
  <si>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</si>
  <si>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</si>
  <si>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</si>
  <si>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</si>
  <si>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</si>
  <si>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</si>
  <si>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</si>
  <si>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</si>
  <si>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</si>
  <si>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</si>
  <si>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</si>
  <si>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</si>
  <si>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</si>
  <si>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</si>
  <si>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</si>
  <si>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</si>
  <si>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</si>
  <si>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</si>
  <si>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</si>
  <si>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</si>
  <si>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</si>
  <si>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</si>
  <si>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</si>
  <si>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</si>
  <si>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</si>
  <si>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</si>
  <si>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</si>
  <si>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</si>
  <si>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</si>
  <si>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</si>
  <si>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</si>
  <si>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</si>
  <si>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</si>
  <si>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</si>
  <si>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</si>
  <si>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</si>
  <si>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</si>
  <si>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</si>
  <si>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</si>
  <si>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</si>
  <si>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</si>
  <si>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</si>
  <si>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</si>
  <si>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</si>
  <si>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</si>
  <si>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</si>
  <si>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</si>
  <si>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</si>
  <si>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</si>
  <si>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</si>
  <si>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</si>
  <si>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</si>
  <si>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</si>
  <si>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</si>
  <si>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</si>
  <si>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</si>
  <si>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</si>
  <si>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</si>
  <si>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</si>
  <si>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</si>
  <si>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</si>
  <si>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</si>
  <si>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</si>
  <si>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</si>
  <si>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</si>
  <si>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</si>
  <si>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</si>
  <si>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</si>
  <si>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</si>
  <si>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</si>
  <si>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</si>
  <si>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</si>
  <si>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</si>
  <si>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</si>
  <si>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</si>
  <si>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</si>
  <si>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</si>
  <si>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</si>
  <si>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</si>
  <si>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</si>
  <si>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</si>
  <si>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</si>
  <si>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</si>
  <si>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</si>
  <si>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</si>
  <si>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</si>
  <si>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</si>
  <si>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</si>
  <si>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</si>
  <si>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</si>
  <si>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</si>
  <si>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</si>
  <si>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</si>
  <si>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</si>
  <si>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</si>
  <si>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</si>
  <si>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</si>
  <si>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</si>
  <si>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</si>
  <si>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</si>
  <si>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</si>
  <si>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</si>
  <si>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</si>
  <si>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</si>
  <si>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</si>
  <si>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</si>
  <si>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</si>
  <si>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</si>
  <si>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</si>
  <si>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</si>
  <si>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</si>
  <si>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</si>
  <si>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</si>
  <si>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</si>
  <si>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</si>
  <si>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</si>
  <si>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</si>
  <si>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</si>
  <si>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</si>
  <si>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</si>
  <si>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</si>
  <si>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</si>
  <si>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</si>
  <si>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</si>
  <si>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</si>
  <si>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</si>
  <si>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</si>
  <si>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</si>
  <si>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</si>
  <si>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</si>
  <si>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</si>
  <si>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</si>
  <si>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</si>
  <si>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</si>
  <si>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</si>
  <si>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</si>
  <si>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</si>
  <si>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</si>
  <si>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</si>
  <si>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</si>
  <si>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</si>
  <si>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</si>
  <si>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</si>
  <si>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</si>
  <si>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</si>
  <si>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</si>
  <si>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</si>
  <si>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</si>
  <si>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</si>
  <si>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</si>
  <si>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</si>
  <si>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</si>
  <si>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</si>
  <si>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</si>
  <si>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</si>
  <si>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</si>
  <si>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</si>
  <si>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</si>
  <si>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</si>
  <si>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</si>
  <si>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</si>
  <si>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</si>
  <si>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</si>
  <si>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</si>
  <si>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</si>
  <si>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</si>
  <si>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</si>
  <si>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</si>
  <si>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</si>
  <si>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</si>
  <si>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</si>
  <si>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</si>
  <si>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</si>
  <si>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</si>
  <si>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</si>
  <si>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</si>
  <si>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</si>
  <si>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</si>
  <si>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</si>
  <si>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</si>
  <si>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</si>
  <si>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</si>
  <si>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</si>
  <si>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</si>
  <si>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</si>
  <si>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</si>
  <si>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</si>
  <si>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</si>
  <si>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</si>
  <si>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</si>
  <si>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</si>
  <si>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</si>
  <si>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</si>
  <si>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</si>
  <si>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</si>
  <si>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</si>
  <si>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</si>
  <si>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</si>
  <si>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</si>
  <si>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</si>
  <si>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</si>
  <si>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</si>
  <si>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</si>
  <si>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</si>
  <si>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</si>
  <si>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</si>
  <si>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</si>
  <si>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</si>
  <si>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</si>
  <si>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</si>
  <si>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</si>
  <si>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</si>
  <si>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</si>
  <si>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</si>
  <si>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</si>
  <si>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</si>
  <si>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</si>
  <si>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</si>
  <si>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</si>
  <si>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</si>
  <si>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</si>
  <si>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</si>
  <si>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</si>
  <si>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</si>
  <si>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</si>
  <si>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</si>
  <si>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</si>
  <si>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</si>
  <si>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</si>
  <si>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</si>
  <si>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</si>
  <si>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</si>
  <si>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</si>
  <si>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</si>
  <si>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</si>
  <si>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</si>
  <si>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</si>
  <si>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</si>
  <si>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</si>
  <si>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</si>
  <si>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</si>
  <si>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</si>
  <si>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</si>
  <si>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</si>
  <si>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</si>
  <si>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</si>
  <si>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</si>
  <si>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</si>
  <si>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</si>
  <si>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</si>
  <si>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</si>
  <si>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</si>
  <si>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</si>
  <si>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</si>
  <si>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</si>
  <si>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</si>
  <si>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</si>
  <si>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</si>
  <si>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</si>
  <si>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</si>
  <si>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</si>
  <si>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</si>
  <si>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</si>
  <si>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</si>
  <si>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</si>
  <si>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</si>
  <si>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</si>
  <si>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</si>
  <si>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</si>
  <si>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</si>
  <si>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</si>
  <si>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</si>
  <si>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</si>
  <si>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</si>
  <si>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</si>
  <si>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</si>
  <si>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</si>
  <si>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</si>
  <si>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</si>
  <si>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</si>
  <si>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</si>
  <si>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</si>
  <si>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</si>
  <si>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</si>
  <si>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</si>
  <si>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</si>
  <si>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</si>
  <si>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</si>
  <si>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</si>
  <si>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</si>
  <si>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</si>
  <si>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</si>
  <si>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</si>
  <si>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</si>
  <si>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</si>
  <si>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</si>
  <si>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</si>
  <si>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</si>
  <si>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</si>
  <si>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</si>
  <si>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</si>
  <si>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</si>
  <si>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</si>
  <si>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</si>
  <si>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</si>
  <si>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</si>
  <si>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</si>
  <si>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</si>
  <si>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</si>
  <si>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</si>
  <si>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</si>
  <si>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</si>
  <si>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</si>
  <si>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</si>
  <si>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</si>
  <si>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</si>
  <si>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</si>
  <si>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</si>
  <si>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</si>
  <si>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</si>
  <si>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</si>
  <si>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</si>
  <si>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</si>
  <si>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</si>
  <si>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</si>
  <si>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</si>
  <si>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</si>
  <si>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</si>
  <si>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</si>
  <si>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</si>
  <si>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</si>
  <si>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</si>
  <si>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</si>
  <si>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</si>
  <si>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</si>
  <si>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</si>
  <si>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</si>
  <si>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</si>
  <si>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</si>
  <si>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</si>
  <si>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</si>
  <si>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</si>
  <si>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</si>
  <si>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</si>
  <si>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</si>
  <si>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</si>
  <si>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</si>
  <si>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</si>
  <si>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</si>
  <si>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</si>
  <si>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</si>
  <si>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</si>
  <si>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</si>
  <si>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</si>
  <si>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</si>
  <si>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</si>
  <si>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</si>
  <si>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</si>
  <si>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</si>
  <si>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</si>
  <si>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</si>
  <si>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</si>
  <si>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</si>
  <si>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</si>
  <si>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</si>
  <si>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</si>
  <si>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</si>
  <si>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</si>
  <si>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</si>
  <si>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</si>
  <si>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</si>
  <si>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</si>
  <si>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</si>
  <si>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</si>
  <si>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</si>
  <si>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</si>
  <si>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</si>
  <si>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</si>
  <si>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</si>
  <si>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</si>
  <si>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</si>
  <si>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</si>
  <si>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</si>
  <si>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</si>
  <si>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</si>
  <si>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</si>
  <si>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</si>
  <si>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</si>
  <si>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</si>
  <si>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</si>
  <si>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</si>
  <si>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</si>
  <si>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</si>
  <si>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</si>
  <si>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</si>
  <si>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</si>
  <si>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</si>
  <si>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</si>
  <si>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</si>
  <si>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</si>
  <si>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</si>
  <si>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</si>
  <si>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</si>
  <si>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</si>
  <si>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</si>
  <si>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</si>
  <si>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</si>
  <si>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</si>
  <si>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</si>
  <si>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</si>
  <si>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</si>
  <si>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</si>
  <si>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</si>
  <si>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</si>
  <si>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</si>
  <si>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</si>
  <si>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</si>
  <si>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</si>
  <si>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</si>
  <si>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</si>
  <si>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</si>
  <si>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</si>
  <si>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</si>
  <si>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</si>
  <si>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</si>
  <si>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</si>
  <si>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</si>
  <si>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</si>
  <si>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</si>
  <si>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</si>
  <si>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</si>
  <si>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</si>
  <si>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</si>
  <si>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</si>
  <si>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</si>
  <si>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</si>
  <si>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</si>
  <si>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</si>
  <si>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</si>
  <si>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</si>
  <si>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</si>
  <si>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</si>
  <si>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</si>
  <si>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</si>
  <si>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</si>
  <si>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</si>
  <si>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</si>
  <si>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</si>
  <si>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</si>
  <si>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</si>
  <si>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</si>
  <si>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</si>
  <si>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</si>
  <si>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</si>
  <si>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</si>
  <si>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</si>
  <si>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</si>
  <si>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</si>
  <si>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</si>
  <si>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</si>
  <si>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</si>
  <si>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</si>
  <si>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</si>
  <si>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</si>
  <si>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</si>
  <si>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</si>
  <si>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</si>
  <si>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</si>
  <si>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</si>
  <si>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</si>
  <si>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</si>
  <si>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</si>
  <si>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</si>
  <si>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</si>
  <si>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</si>
  <si>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</si>
  <si>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</si>
  <si>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</si>
  <si>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</si>
  <si>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</si>
  <si>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</si>
  <si>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</si>
  <si>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</si>
  <si>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</si>
  <si>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</si>
  <si>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</si>
  <si>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</si>
  <si>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</si>
  <si>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</si>
  <si>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</si>
  <si>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</si>
  <si>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</si>
  <si>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</si>
  <si>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</si>
  <si>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</si>
  <si>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</si>
  <si>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</si>
  <si>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</si>
  <si>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</si>
  <si>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</si>
  <si>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</si>
  <si>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</si>
  <si>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</si>
  <si>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</si>
  <si>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</si>
  <si>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</si>
  <si>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</si>
  <si>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</si>
  <si>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</si>
  <si>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</si>
  <si>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</si>
  <si>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</si>
  <si>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</si>
  <si>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</si>
  <si>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</si>
  <si>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</si>
  <si>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</si>
  <si>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</si>
  <si>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</si>
  <si>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</si>
  <si>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</si>
  <si>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</si>
  <si>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</si>
  <si>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</si>
  <si>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</si>
  <si>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</si>
  <si>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</si>
  <si>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</si>
  <si>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</si>
  <si>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</si>
  <si>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</si>
  <si>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</si>
  <si>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</si>
  <si>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</si>
  <si>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</si>
  <si>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</si>
  <si>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</si>
  <si>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</si>
  <si>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</si>
  <si>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</si>
  <si>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</si>
  <si>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</si>
  <si>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</si>
  <si>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</si>
  <si>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</si>
  <si>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</si>
  <si>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</si>
  <si>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</si>
  <si>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</si>
  <si>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</si>
  <si>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</si>
  <si>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</si>
  <si>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</si>
  <si>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</si>
  <si>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</si>
  <si>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</si>
  <si>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</si>
  <si>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</si>
  <si>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</si>
  <si>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</si>
  <si>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</si>
  <si>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</si>
  <si>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</si>
  <si>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</si>
  <si>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</si>
  <si>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</si>
  <si>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</si>
  <si>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</si>
  <si>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</si>
  <si>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</si>
  <si>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</si>
  <si>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</si>
  <si>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</si>
  <si>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</si>
  <si>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</si>
  <si>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</si>
  <si>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</si>
  <si>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</si>
  <si>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</si>
  <si>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</si>
  <si>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</si>
  <si>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</si>
  <si>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</si>
  <si>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</si>
  <si>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</si>
  <si>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</si>
  <si>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</si>
  <si>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</si>
  <si>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</si>
  <si>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</si>
  <si>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</si>
  <si>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</si>
  <si>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</si>
  <si>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</si>
  <si>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</si>
  <si>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</si>
  <si>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</si>
  <si>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</si>
  <si>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</si>
  <si>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</si>
  <si>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</si>
  <si>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</si>
  <si>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</si>
  <si>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</si>
  <si>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</si>
  <si>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</si>
  <si>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</si>
  <si>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</si>
  <si>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</si>
  <si>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</si>
  <si>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</si>
  <si>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</si>
  <si>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</si>
  <si>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</si>
  <si>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</si>
  <si>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</si>
  <si>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</si>
  <si>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</si>
  <si>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</si>
  <si>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</si>
  <si>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</si>
  <si>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</si>
  <si>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</si>
  <si>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</si>
  <si>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</si>
  <si>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</si>
  <si>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</si>
  <si>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</si>
  <si>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</si>
  <si>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</si>
  <si>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</si>
  <si>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</si>
  <si>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</si>
  <si>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</si>
  <si>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</si>
  <si>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</si>
  <si>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</si>
  <si>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</si>
  <si>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</si>
  <si>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</si>
  <si>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</si>
  <si>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</si>
  <si>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</si>
  <si>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</si>
  <si>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</si>
  <si>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</si>
  <si>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</si>
  <si>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</si>
  <si>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</si>
  <si>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</si>
  <si>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</si>
  <si>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</si>
  <si>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</si>
  <si>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</si>
  <si>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</si>
  <si>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</si>
  <si>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</si>
  <si>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</si>
  <si>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</si>
  <si>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</si>
  <si>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</si>
  <si>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</si>
  <si>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</si>
  <si>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</si>
  <si>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</si>
  <si>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</si>
  <si>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</si>
  <si>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</si>
  <si>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</si>
  <si>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</si>
  <si>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</si>
  <si>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</si>
  <si>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</si>
  <si>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</si>
  <si>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</si>
  <si>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</si>
  <si>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</si>
  <si>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</si>
  <si>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</si>
  <si>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</si>
  <si>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</si>
  <si>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</si>
  <si>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</si>
  <si>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</si>
  <si>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</si>
  <si>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</si>
  <si>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</si>
  <si>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</si>
  <si>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</si>
  <si>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</si>
  <si>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</si>
  <si>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</si>
  <si>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</si>
  <si>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</si>
  <si>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</si>
  <si>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</si>
  <si>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</si>
  <si>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</si>
  <si>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</si>
  <si>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</si>
  <si>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</si>
  <si>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</si>
  <si>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</si>
  <si>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</si>
  <si>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</si>
  <si>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</si>
  <si>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</si>
  <si>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</si>
  <si>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</si>
  <si>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</si>
  <si>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</si>
  <si>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</si>
  <si>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</si>
  <si>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</si>
  <si>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</si>
  <si>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</si>
  <si>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</si>
  <si>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</si>
  <si>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</si>
  <si>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</si>
  <si>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</si>
  <si>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</si>
  <si>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</si>
  <si>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</si>
  <si>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</si>
  <si>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</si>
  <si>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</si>
  <si>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</si>
  <si>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</si>
  <si>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</si>
  <si>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</si>
  <si>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</si>
  <si>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</si>
  <si>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</si>
  <si>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</si>
  <si>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</si>
  <si>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</si>
  <si>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</si>
  <si>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</si>
  <si>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</si>
  <si>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</si>
  <si>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</si>
  <si>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</si>
  <si>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</si>
  <si>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</si>
  <si>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</si>
  <si>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</si>
  <si>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</si>
  <si>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</si>
  <si>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</si>
  <si>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</si>
  <si>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</si>
  <si>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</si>
  <si>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</si>
  <si>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</si>
  <si>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</si>
  <si>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</si>
  <si>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</si>
  <si>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</si>
  <si>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</si>
  <si>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</si>
  <si>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</si>
  <si>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</si>
  <si>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</si>
  <si>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</si>
  <si>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</si>
  <si>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</si>
  <si>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</si>
  <si>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</si>
  <si>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</si>
  <si>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</si>
  <si>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</si>
  <si>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</si>
  <si>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</si>
  <si>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</si>
  <si>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</si>
  <si>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</si>
  <si>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</si>
  <si>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</si>
  <si>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</si>
  <si>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</si>
  <si>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</si>
  <si>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</si>
  <si>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</si>
  <si>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</si>
  <si>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</si>
  <si>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</si>
  <si>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</si>
  <si>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</si>
  <si>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</si>
  <si>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</si>
  <si>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</si>
  <si>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</si>
  <si>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</si>
  <si>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</si>
  <si>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</si>
  <si>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</si>
  <si>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</si>
  <si>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</si>
  <si>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</si>
  <si>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</si>
  <si>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</si>
  <si>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</si>
  <si>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</si>
  <si>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</si>
  <si>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</si>
  <si>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</si>
  <si>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</si>
  <si>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</si>
  <si>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</si>
  <si>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</si>
  <si>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</si>
  <si>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</si>
  <si>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</si>
  <si>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</si>
  <si>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</si>
  <si>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</si>
  <si>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</si>
  <si>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</si>
  <si>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</si>
  <si>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</si>
  <si>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</si>
  <si>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</si>
  <si>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</si>
  <si>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</si>
  <si>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</si>
  <si>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</si>
  <si>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</si>
  <si>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</si>
  <si>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</si>
  <si>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</si>
  <si>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</si>
  <si>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</si>
  <si>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</si>
  <si>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</si>
  <si>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</si>
  <si>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</si>
  <si>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</si>
  <si>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</si>
  <si>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</si>
  <si>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</si>
  <si>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</si>
  <si>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</si>
  <si>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</si>
  <si>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</si>
  <si>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</si>
  <si>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</si>
  <si>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</si>
  <si>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</si>
  <si>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</si>
  <si>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</si>
  <si>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</si>
  <si>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</si>
  <si>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</si>
  <si>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</si>
  <si>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</si>
  <si>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</si>
  <si>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</si>
  <si>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</si>
  <si>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</si>
  <si>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</si>
  <si>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</si>
  <si>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</si>
  <si>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</si>
  <si>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</si>
  <si>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</si>
  <si>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</si>
  <si>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</si>
  <si>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</si>
  <si>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</si>
  <si>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</si>
  <si>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</si>
  <si>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</si>
  <si>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</si>
  <si>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</si>
  <si>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</si>
  <si>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</si>
  <si>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</si>
  <si>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</si>
  <si>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</si>
  <si>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</si>
  <si>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</si>
  <si>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</si>
  <si>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</si>
  <si>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</si>
  <si>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</si>
  <si>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</si>
  <si>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</si>
  <si>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</si>
  <si>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</si>
  <si>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</si>
  <si>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</si>
  <si>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</si>
  <si>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</si>
  <si>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</si>
  <si>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</si>
  <si>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</si>
  <si>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</si>
  <si>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</si>
  <si>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</si>
  <si>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</si>
  <si>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</si>
  <si>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</si>
  <si>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</si>
  <si>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</si>
  <si>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</si>
  <si>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</si>
  <si>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</si>
  <si>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</si>
  <si>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</si>
  <si>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</si>
  <si>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</si>
  <si>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</si>
  <si>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</si>
  <si>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</si>
  <si>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</si>
  <si>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</si>
  <si>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</si>
  <si>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</si>
  <si>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</si>
  <si>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</si>
  <si>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</si>
  <si>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</si>
  <si>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</si>
  <si>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</si>
  <si>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</si>
  <si>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</si>
  <si>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</si>
  <si>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</si>
  <si>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</si>
  <si>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</si>
  <si>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</si>
  <si>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</si>
  <si>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</si>
  <si>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</si>
  <si>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</si>
  <si>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</si>
  <si>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</si>
  <si>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</si>
  <si>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</si>
  <si>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</si>
  <si>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</si>
  <si>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</si>
  <si>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</si>
  <si>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</si>
  <si>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</si>
  <si>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</si>
  <si>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</si>
  <si>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</si>
  <si>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</si>
  <si>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</si>
  <si>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</si>
  <si>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</si>
  <si>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</si>
  <si>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</si>
  <si>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</si>
  <si>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</si>
  <si>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</si>
  <si>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</si>
  <si>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</si>
  <si>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</si>
  <si>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</si>
  <si>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</si>
  <si>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</si>
  <si>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</si>
  <si>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</si>
  <si>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</si>
  <si>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</si>
  <si>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</si>
  <si>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</si>
  <si>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</si>
  <si>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</si>
  <si>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</si>
  <si>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</si>
  <si>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</si>
  <si>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</si>
  <si>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</si>
  <si>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</si>
  <si>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</si>
  <si>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</si>
  <si>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</si>
  <si>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</si>
  <si>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</si>
  <si>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</si>
  <si>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</si>
  <si>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</si>
  <si>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</si>
  <si>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</si>
  <si>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</si>
  <si>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</si>
  <si>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</si>
  <si>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</si>
  <si>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</si>
  <si>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</si>
  <si>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</si>
  <si>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</si>
  <si>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</si>
  <si>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</si>
  <si>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</si>
  <si>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</si>
  <si>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</si>
  <si>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</si>
  <si>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</si>
  <si>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</si>
  <si>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</si>
  <si>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</si>
  <si>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</si>
  <si>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</si>
  <si>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</si>
  <si>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</si>
  <si>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</si>
  <si>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</si>
  <si>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</si>
  <si>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</si>
  <si>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</si>
  <si>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</si>
  <si>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</si>
  <si>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</si>
  <si>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</si>
  <si>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</si>
  <si>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</si>
  <si>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</si>
  <si>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</si>
  <si>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</si>
  <si>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</si>
  <si>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</si>
  <si>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</si>
  <si>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</si>
  <si>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</si>
  <si>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</si>
  <si>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</si>
  <si>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</si>
  <si>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</si>
  <si>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</si>
  <si>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</si>
  <si>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</si>
  <si>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</si>
  <si>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</si>
  <si>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</si>
  <si>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</si>
  <si>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</si>
  <si>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</si>
  <si>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</si>
  <si>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</si>
  <si>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</si>
  <si>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</si>
  <si>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</si>
  <si>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</si>
  <si>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</si>
  <si>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</si>
  <si>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</si>
  <si>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</si>
  <si>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</si>
  <si>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</si>
  <si>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</si>
  <si>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</si>
  <si>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</si>
  <si>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</si>
  <si>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</si>
  <si>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</si>
  <si>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</si>
  <si>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</si>
  <si>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</si>
  <si>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</si>
  <si>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</si>
  <si>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</si>
  <si>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</si>
  <si>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</si>
  <si>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</si>
  <si>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</si>
  <si>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</si>
  <si>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</si>
  <si>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</si>
  <si>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</si>
  <si>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</si>
  <si>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</si>
  <si>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</si>
  <si>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</si>
  <si>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</si>
  <si>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</si>
  <si>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</si>
  <si>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</si>
  <si>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</si>
  <si>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</si>
  <si>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</si>
  <si>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</si>
  <si>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</si>
  <si>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</si>
  <si>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</si>
  <si>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</si>
  <si>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</si>
  <si>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</si>
  <si>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</si>
  <si>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</si>
  <si>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</si>
  <si>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</si>
  <si>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</si>
  <si>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</si>
  <si>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</si>
  <si>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</si>
  <si>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</si>
  <si>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</si>
  <si>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</si>
  <si>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</si>
  <si>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</si>
  <si>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</si>
  <si>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</si>
  <si>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</si>
  <si>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</si>
  <si>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</si>
  <si>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</si>
  <si>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</si>
  <si>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</si>
  <si>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</si>
  <si>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</si>
  <si>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</si>
  <si>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</si>
  <si>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</si>
  <si>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</si>
  <si>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</si>
  <si>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</si>
  <si>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</si>
  <si>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</si>
  <si>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</si>
  <si>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</si>
  <si>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</si>
  <si>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</si>
  <si>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</si>
  <si>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</si>
  <si>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</si>
  <si>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</si>
  <si>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</si>
  <si>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</si>
  <si>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</si>
  <si>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</si>
  <si>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</si>
  <si>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</si>
  <si>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</si>
  <si>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</si>
  <si>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</si>
  <si>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</si>
  <si>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</si>
  <si>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</si>
  <si>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</si>
  <si>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</si>
  <si>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</si>
  <si>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</si>
  <si>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</si>
  <si>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</si>
  <si>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</si>
  <si>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</si>
  <si>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</si>
  <si>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</si>
  <si>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</si>
  <si>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</si>
  <si>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</si>
  <si>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</si>
  <si>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</si>
  <si>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</si>
  <si>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</si>
  <si>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</si>
  <si>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</si>
  <si>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</si>
  <si>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</si>
  <si>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</si>
  <si>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</si>
  <si>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</si>
  <si>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</si>
  <si>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</si>
  <si>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</si>
  <si>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</si>
  <si>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</si>
  <si>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</si>
  <si>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</si>
  <si>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</si>
  <si>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</si>
  <si>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</si>
  <si>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</si>
  <si>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</si>
  <si>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</si>
  <si>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</si>
  <si>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</si>
  <si>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</si>
  <si>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</si>
  <si>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</si>
  <si>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</si>
  <si>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</si>
  <si>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</si>
  <si>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</si>
  <si>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</si>
  <si>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</si>
  <si>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</si>
  <si>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</si>
  <si>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</si>
  <si>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</si>
  <si>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</si>
  <si>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</si>
  <si>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</si>
  <si>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</si>
  <si>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</si>
  <si>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</si>
  <si>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</si>
  <si>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</si>
  <si>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</si>
  <si>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</si>
  <si>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</si>
  <si>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</si>
  <si>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</si>
  <si>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</si>
  <si>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</si>
  <si>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</si>
  <si>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</si>
  <si>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</si>
  <si>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</si>
  <si>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</si>
  <si>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</si>
  <si>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</si>
  <si>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</si>
  <si>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</si>
  <si>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</si>
  <si>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</si>
  <si>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</si>
  <si>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</si>
  <si>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</si>
  <si>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</si>
  <si>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</si>
  <si>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</si>
  <si>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</si>
  <si>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</si>
  <si>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</si>
  <si>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</si>
  <si>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</si>
  <si>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</si>
  <si>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</si>
  <si>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</si>
  <si>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</si>
  <si>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</si>
  <si>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</si>
  <si>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</si>
  <si>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</si>
  <si>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</si>
  <si>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</si>
  <si>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</si>
  <si>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</si>
  <si>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</si>
  <si>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</si>
  <si>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</si>
  <si>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</si>
  <si>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</si>
  <si>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</si>
  <si>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</si>
  <si>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</si>
  <si>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</si>
  <si>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</si>
  <si>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</si>
  <si>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</si>
  <si>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</si>
  <si>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</si>
  <si>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</si>
  <si>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</si>
  <si>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</si>
  <si>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</si>
  <si>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</si>
  <si>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</si>
  <si>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</si>
  <si>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</si>
  <si>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</si>
  <si>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</si>
  <si>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</si>
  <si>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</si>
  <si>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</si>
  <si>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</si>
  <si>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</si>
  <si>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</si>
  <si>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</si>
  <si>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</si>
  <si>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</si>
  <si>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</si>
  <si>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</si>
  <si>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</si>
  <si>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</si>
  <si>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</si>
  <si>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</si>
  <si>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</si>
  <si>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</si>
  <si>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</si>
  <si>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</si>
  <si>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</si>
  <si>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</si>
  <si>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</si>
  <si>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</si>
  <si>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</si>
  <si>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</si>
  <si>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</si>
  <si>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</si>
  <si>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</si>
  <si>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</si>
  <si>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</si>
  <si>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</si>
  <si>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</si>
  <si>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</si>
  <si>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</si>
  <si>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</si>
  <si>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</si>
  <si>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</si>
  <si>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</si>
  <si>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</si>
  <si>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</si>
  <si>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</si>
  <si>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</si>
  <si>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</si>
  <si>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</si>
  <si>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</si>
  <si>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</si>
  <si>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</si>
  <si>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</si>
  <si>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</si>
  <si>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</si>
  <si>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</si>
  <si>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</si>
  <si>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</si>
  <si>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</si>
  <si>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</si>
  <si>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</si>
  <si>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</si>
  <si>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</si>
  <si>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</si>
  <si>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</si>
  <si>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</si>
  <si>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</si>
  <si>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</si>
  <si>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</si>
  <si>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</si>
  <si>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</si>
  <si>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</si>
  <si>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</si>
  <si>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</si>
  <si>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</si>
  <si>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</si>
  <si>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</si>
  <si>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</si>
  <si>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</si>
  <si>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</si>
  <si>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</si>
  <si>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</si>
  <si>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</si>
  <si>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</si>
  <si>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</si>
  <si>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</si>
  <si>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</si>
  <si>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</si>
  <si>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</si>
  <si>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</si>
  <si>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</si>
  <si>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</si>
  <si>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</si>
  <si>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</si>
  <si>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</si>
  <si>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</si>
  <si>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</si>
  <si>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</si>
  <si>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</si>
  <si>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</si>
  <si>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</si>
  <si>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</si>
  <si>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</si>
  <si>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</si>
  <si>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</si>
  <si>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</si>
  <si>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</si>
  <si>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</si>
  <si>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</si>
  <si>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</si>
  <si>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</si>
  <si>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</si>
  <si>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</si>
  <si>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</si>
  <si>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</si>
  <si>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</si>
  <si>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</si>
  <si>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</si>
  <si>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</si>
  <si>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</si>
  <si>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</si>
  <si>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</si>
  <si>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</si>
  <si>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</si>
  <si>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</si>
  <si>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</si>
  <si>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</si>
  <si>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</si>
  <si>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</si>
  <si>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</si>
  <si>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</si>
  <si>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</si>
  <si>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</si>
  <si>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</si>
  <si>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</si>
  <si>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</si>
  <si>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</si>
  <si>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</si>
  <si>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</si>
  <si>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</si>
  <si>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</si>
  <si>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</si>
  <si>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</si>
  <si>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</si>
  <si>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</si>
  <si>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</si>
  <si>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</si>
  <si>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</si>
  <si>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</si>
  <si>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</si>
  <si>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</si>
  <si>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</si>
  <si>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</si>
  <si>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</si>
  <si>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</si>
  <si>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</si>
  <si>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</si>
  <si>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</si>
  <si>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</si>
  <si>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</si>
  <si>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</si>
  <si>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</si>
  <si>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</si>
  <si>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</si>
  <si>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</si>
  <si>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</si>
  <si>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</si>
  <si>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</si>
  <si>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</si>
  <si>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</si>
  <si>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</si>
  <si>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</si>
  <si>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</si>
  <si>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</si>
  <si>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</si>
  <si>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</si>
  <si>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</si>
  <si>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</si>
  <si>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</si>
  <si>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</si>
  <si>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</si>
  <si>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</si>
  <si>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</si>
  <si>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</si>
  <si>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</si>
  <si>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</si>
  <si>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</si>
  <si>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</si>
  <si>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</si>
  <si>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</si>
  <si>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</si>
  <si>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</si>
  <si>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</si>
  <si>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</si>
  <si>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</si>
  <si>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</si>
  <si>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</si>
  <si>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</si>
  <si>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</si>
  <si>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</si>
  <si>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</si>
  <si>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</si>
  <si>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</si>
  <si>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</si>
  <si>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</si>
  <si>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</si>
  <si>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</si>
  <si>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</si>
  <si>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</si>
  <si>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</si>
  <si>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</si>
  <si>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</si>
  <si>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</si>
  <si>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</si>
  <si>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</si>
  <si>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</si>
  <si>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</si>
  <si>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</si>
  <si>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</si>
  <si>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</si>
  <si>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</si>
  <si>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</si>
  <si>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</si>
  <si>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</si>
  <si>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</si>
  <si>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</si>
  <si>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</si>
  <si>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</si>
  <si>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</si>
  <si>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</si>
  <si>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</si>
  <si>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</si>
  <si>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</si>
  <si>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</si>
  <si>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</si>
  <si>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</si>
  <si>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</si>
  <si>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</si>
  <si>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</si>
  <si>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</si>
  <si>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</si>
  <si>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</si>
  <si>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</si>
  <si>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</si>
  <si>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</si>
  <si>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</si>
  <si>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</si>
  <si>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</si>
  <si>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</si>
  <si>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</si>
  <si>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</si>
  <si>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</si>
  <si>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</si>
  <si>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</si>
  <si>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</si>
  <si>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</si>
  <si>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</si>
  <si>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</si>
  <si>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</si>
  <si>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</si>
  <si>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</si>
  <si>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</si>
  <si>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</si>
  <si>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</si>
  <si>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</si>
  <si>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</si>
  <si>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</si>
  <si>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</si>
  <si>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</si>
  <si>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</si>
  <si>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</si>
  <si>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</si>
  <si>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</si>
  <si>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</si>
  <si>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</si>
  <si>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</si>
  <si>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</si>
  <si>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</si>
  <si>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</si>
  <si>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</si>
  <si>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</si>
  <si>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</si>
  <si>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</si>
  <si>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</si>
  <si>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</si>
  <si>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</si>
  <si>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</si>
  <si>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</si>
  <si>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</si>
  <si>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</si>
  <si>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</si>
  <si>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</si>
  <si>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</si>
  <si>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</si>
  <si>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</si>
  <si>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</si>
  <si>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</si>
  <si>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</si>
  <si>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</si>
  <si>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</si>
  <si>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</si>
  <si>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</si>
  <si>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</si>
  <si>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</si>
  <si>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</si>
  <si>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</si>
  <si>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</si>
  <si>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</si>
  <si>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</si>
  <si>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</si>
  <si>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</si>
  <si>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</si>
  <si>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</si>
  <si>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</si>
  <si>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</si>
  <si>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</si>
  <si>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</si>
  <si>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</si>
  <si>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</si>
  <si>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</si>
  <si>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</si>
  <si>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</si>
  <si>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</si>
  <si>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</si>
  <si>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</si>
  <si>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</si>
  <si>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</si>
  <si>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</si>
  <si>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</si>
  <si>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</si>
  <si>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</si>
  <si>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</si>
  <si>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</si>
  <si>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</si>
  <si>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</si>
  <si>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</si>
  <si>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</si>
  <si>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</si>
  <si>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</si>
  <si>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</si>
  <si>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</si>
  <si>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</si>
  <si>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</si>
  <si>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</si>
  <si>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</si>
  <si>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</si>
  <si>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</si>
  <si>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</si>
  <si>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</si>
  <si>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</si>
  <si>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</si>
  <si>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</si>
  <si>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</si>
  <si>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</si>
  <si>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</si>
  <si>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</si>
  <si>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</si>
  <si>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</si>
  <si>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</si>
  <si>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</si>
  <si>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</si>
  <si>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</si>
  <si>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</si>
  <si>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</si>
  <si>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</si>
  <si>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</si>
  <si>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</si>
  <si>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</si>
  <si>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</si>
  <si>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</si>
  <si>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</si>
  <si>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</si>
  <si>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</si>
  <si>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</si>
  <si>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</si>
  <si>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</si>
  <si>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</si>
  <si>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</si>
  <si>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</si>
  <si>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</si>
  <si>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</si>
  <si>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</si>
  <si>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</si>
  <si>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</si>
  <si>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</si>
  <si>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</si>
  <si>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</si>
  <si>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</si>
  <si>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</si>
  <si>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</si>
  <si>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</si>
  <si>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</si>
  <si>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</si>
  <si>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</si>
  <si>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</si>
  <si>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</si>
  <si>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</si>
  <si>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</si>
  <si>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</si>
  <si>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</si>
  <si>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</si>
  <si>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</si>
  <si>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</si>
  <si>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</si>
  <si>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</si>
  <si>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</si>
  <si>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</si>
  <si>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</si>
  <si>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</si>
  <si>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</si>
  <si>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</si>
  <si>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</si>
  <si>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</si>
  <si>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</si>
  <si>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</si>
  <si>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</si>
  <si>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</si>
  <si>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</si>
  <si>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</si>
  <si>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</si>
  <si>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</si>
  <si>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</si>
  <si>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</si>
  <si>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</si>
  <si>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</si>
  <si>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</si>
  <si>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</si>
  <si>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</si>
  <si>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</si>
  <si>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</si>
  <si>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</si>
  <si>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</si>
  <si>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</si>
  <si>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</si>
  <si>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</si>
  <si>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</si>
  <si>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</si>
  <si>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</si>
  <si>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</si>
  <si>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</si>
  <si>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</si>
  <si>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</si>
  <si>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</si>
  <si>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</si>
  <si>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</si>
  <si>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</si>
  <si>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</si>
  <si>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</si>
  <si>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</si>
  <si>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</si>
  <si>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</si>
  <si>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</si>
  <si>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</si>
  <si>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</si>
  <si>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</si>
  <si>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</si>
  <si>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</si>
  <si>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</si>
  <si>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</si>
  <si>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</si>
  <si>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</si>
  <si>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</si>
  <si>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</si>
  <si>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</si>
  <si>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</si>
  <si>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</si>
  <si>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</si>
  <si>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</si>
  <si>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</si>
  <si>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</si>
  <si>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</si>
  <si>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</si>
  <si>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</si>
  <si>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</si>
  <si>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</si>
  <si>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</si>
  <si>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</si>
  <si>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</si>
  <si>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</si>
  <si>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</si>
  <si>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</si>
  <si>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</si>
  <si>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</si>
  <si>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</si>
  <si>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</si>
  <si>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</si>
  <si>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</si>
  <si>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</si>
  <si>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</si>
  <si>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</si>
  <si>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</si>
  <si>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</si>
  <si>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</si>
  <si>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</si>
  <si>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</si>
  <si>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</si>
  <si>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</si>
  <si>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</si>
  <si>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</si>
  <si>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</si>
  <si>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</si>
  <si>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</si>
  <si>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</si>
  <si>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</si>
  <si>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</si>
  <si>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</si>
  <si>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</si>
  <si>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</si>
  <si>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</si>
  <si>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</si>
  <si>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</si>
  <si>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</si>
  <si>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</si>
  <si>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</si>
  <si>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</si>
  <si>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</si>
  <si>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</si>
  <si>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</si>
  <si>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</si>
  <si>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</si>
  <si>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</si>
  <si>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</si>
  <si>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</si>
  <si>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</si>
  <si>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</si>
  <si>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</si>
  <si>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</si>
  <si>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</si>
  <si>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</si>
  <si>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</si>
  <si>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</si>
  <si>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</si>
  <si>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</si>
  <si>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</si>
  <si>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</si>
  <si>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</si>
  <si>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</si>
  <si>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</si>
  <si>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</si>
  <si>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</si>
  <si>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</si>
  <si>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</si>
  <si>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</si>
  <si>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</si>
  <si>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</si>
  <si>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</si>
  <si>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</si>
  <si>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</si>
  <si>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</si>
  <si>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</si>
  <si>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</si>
  <si>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</si>
  <si>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</si>
  <si>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</si>
  <si>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</si>
  <si>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</si>
  <si>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</si>
  <si>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</si>
  <si>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</si>
  <si>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</si>
  <si>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</si>
  <si>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</si>
  <si>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</si>
  <si>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</si>
  <si>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</si>
  <si>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</si>
  <si>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</si>
  <si>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</si>
  <si>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</si>
  <si>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</si>
  <si>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</si>
  <si>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</si>
  <si>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</si>
  <si>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</si>
  <si>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</si>
  <si>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</si>
  <si>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</si>
  <si>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</si>
  <si>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</si>
  <si>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</si>
  <si>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</si>
  <si>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</si>
  <si>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</si>
  <si>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</si>
  <si>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</si>
  <si>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</si>
  <si>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</si>
  <si>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</si>
  <si>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</si>
  <si>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</si>
  <si>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</si>
  <si>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</si>
  <si>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</si>
  <si>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</si>
  <si>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</si>
  <si>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</si>
  <si>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</si>
  <si>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</si>
  <si>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</si>
  <si>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</si>
  <si>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</si>
  <si>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</si>
  <si>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</si>
  <si>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</si>
  <si>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</si>
  <si>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</si>
  <si>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</si>
  <si>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</si>
  <si>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</si>
  <si>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</si>
  <si>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</si>
  <si>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</si>
  <si>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</si>
  <si>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</si>
  <si>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</si>
  <si>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</si>
  <si>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</si>
  <si>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</si>
  <si>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</si>
  <si>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</si>
  <si>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</si>
  <si>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</si>
  <si>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</si>
  <si>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</si>
  <si>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</si>
  <si>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</si>
  <si>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</si>
  <si>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</si>
  <si>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</si>
  <si>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</si>
  <si>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</si>
  <si>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</si>
  <si>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</si>
  <si>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</si>
  <si>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</si>
  <si>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</si>
  <si>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</si>
  <si>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</si>
  <si>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</si>
  <si>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</si>
  <si>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</si>
  <si>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</si>
  <si>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</si>
  <si>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</si>
  <si>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</si>
  <si>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</si>
  <si>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</si>
  <si>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</si>
  <si>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</si>
  <si>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</si>
  <si>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</si>
  <si>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</si>
  <si>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</si>
  <si>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</si>
  <si>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</si>
  <si>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</si>
  <si>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</si>
  <si>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</si>
  <si>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</si>
  <si>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</si>
  <si>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</si>
  <si>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</si>
  <si>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</si>
  <si>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</si>
  <si>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</si>
  <si>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</si>
  <si>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</si>
  <si>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</si>
  <si>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</si>
  <si>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</si>
  <si>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</si>
  <si>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</si>
  <si>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</si>
  <si>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</si>
  <si>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</si>
  <si>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</si>
  <si>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</si>
  <si>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</si>
  <si>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</si>
  <si>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</si>
  <si>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</si>
  <si>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</si>
  <si>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</si>
  <si>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</si>
  <si>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</si>
  <si>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</si>
  <si>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</si>
  <si>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</si>
  <si>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</si>
  <si>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</si>
  <si>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</si>
  <si>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</si>
  <si>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</si>
  <si>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</si>
  <si>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</si>
  <si>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</si>
  <si>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</si>
  <si>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</si>
  <si>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</si>
  <si>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</si>
  <si>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</si>
  <si>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</si>
  <si>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</si>
  <si>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</si>
  <si>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</si>
  <si>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</si>
  <si>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</si>
  <si>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</si>
  <si>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</si>
  <si>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</si>
  <si>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</si>
  <si>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</si>
  <si>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</si>
  <si>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</si>
  <si>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</si>
  <si>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</si>
  <si>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</si>
  <si>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</si>
  <si>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</si>
  <si>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</si>
  <si>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</si>
  <si>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</si>
  <si>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</si>
  <si>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</si>
  <si>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</si>
  <si>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</si>
  <si>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</si>
  <si>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</si>
  <si>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</si>
  <si>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</si>
  <si>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</si>
  <si>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</si>
  <si>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</si>
  <si>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</si>
  <si>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</si>
  <si>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</si>
  <si>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</si>
  <si>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</si>
  <si>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</si>
  <si>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</si>
  <si>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</si>
  <si>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</si>
  <si>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</si>
  <si>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</si>
  <si>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</si>
  <si>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</si>
  <si>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</si>
  <si>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</si>
  <si>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</si>
  <si>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</si>
  <si>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</si>
  <si>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</si>
  <si>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</si>
  <si>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</si>
  <si>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</si>
  <si>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</si>
  <si>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</si>
  <si>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</si>
  <si>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</si>
  <si>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</si>
  <si>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</si>
  <si>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</si>
  <si>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</si>
  <si>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</si>
  <si>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</si>
  <si>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</si>
  <si>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</si>
  <si>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</si>
  <si>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</si>
  <si>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</si>
  <si>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</si>
  <si>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</si>
  <si>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</si>
  <si>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</si>
  <si>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</si>
  <si>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</si>
  <si>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</si>
  <si>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</si>
  <si>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</si>
  <si>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</si>
  <si>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</si>
  <si>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</si>
  <si>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</si>
  <si>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</si>
  <si>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</si>
  <si>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</si>
  <si>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</si>
  <si>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</si>
  <si>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</si>
  <si>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</si>
  <si>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</si>
  <si>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</si>
  <si>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</si>
  <si>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</si>
  <si>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</si>
  <si>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</si>
  <si>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</si>
  <si>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</si>
  <si>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</si>
  <si>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</si>
  <si>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</si>
  <si>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</si>
  <si>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</si>
  <si>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</si>
  <si>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</si>
  <si>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</si>
  <si>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</si>
  <si>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</si>
  <si>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</si>
  <si>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</si>
  <si>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</si>
  <si>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</si>
  <si>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</si>
  <si>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</si>
  <si>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</si>
  <si>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</si>
  <si>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</si>
  <si>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</si>
  <si>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</si>
  <si>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</si>
  <si>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</si>
  <si>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</si>
  <si>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</si>
  <si>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</si>
  <si>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</si>
  <si>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</si>
  <si>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</si>
  <si>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</si>
  <si>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</si>
  <si>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</si>
  <si>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</si>
  <si>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</si>
  <si>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</si>
  <si>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</si>
  <si>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</si>
  <si>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</si>
  <si>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</si>
  <si>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</si>
  <si>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</si>
  <si>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</si>
  <si>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</si>
  <si>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</si>
  <si>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</si>
  <si>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</si>
  <si>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</si>
  <si>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</si>
  <si>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</si>
  <si>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</si>
  <si>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</si>
  <si>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</si>
  <si>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</si>
  <si>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</si>
  <si>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</si>
  <si>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</si>
  <si>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</si>
  <si>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</si>
  <si>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</si>
  <si>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</si>
  <si>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</si>
  <si>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</si>
  <si>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</si>
  <si>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</si>
  <si>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</si>
  <si>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</si>
  <si>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</si>
  <si>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</si>
  <si>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</si>
  <si>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</si>
  <si>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</si>
  <si>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</si>
  <si>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</si>
  <si>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</si>
  <si>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</si>
  <si>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</si>
  <si>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</si>
  <si>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</si>
  <si>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</si>
  <si>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</si>
  <si>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</si>
  <si>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</si>
  <si>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</si>
  <si>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</si>
  <si>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</si>
  <si>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</si>
  <si>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</si>
  <si>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</si>
  <si>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</si>
  <si>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</si>
  <si>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</si>
  <si>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</si>
  <si>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</si>
  <si>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</si>
  <si>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</si>
  <si>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</si>
  <si>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</si>
  <si>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</si>
  <si>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</si>
  <si>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</si>
  <si>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</si>
  <si>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</si>
  <si>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</si>
  <si>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</si>
  <si>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</si>
  <si>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</si>
  <si>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</si>
  <si>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</si>
  <si>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</si>
  <si>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</si>
  <si>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</si>
  <si>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</si>
  <si>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</si>
  <si>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</si>
  <si>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</si>
  <si>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</si>
  <si>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</si>
  <si>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</si>
  <si>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</si>
  <si>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</si>
  <si>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</si>
  <si>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</si>
  <si>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</si>
  <si>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</si>
  <si>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</si>
  <si>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</si>
  <si>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</si>
  <si>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</si>
  <si>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</si>
  <si>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</si>
  <si>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</si>
  <si>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</si>
  <si>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</si>
  <si>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</si>
  <si>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</si>
  <si>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</si>
  <si>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</si>
  <si>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</si>
  <si>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</si>
  <si>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</si>
  <si>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</si>
  <si>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</si>
  <si>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</si>
  <si>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</si>
  <si>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</si>
  <si>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</si>
  <si>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</si>
  <si>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</si>
  <si>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</si>
  <si>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</si>
  <si>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</si>
  <si>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</si>
  <si>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</si>
  <si>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</si>
  <si>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</si>
  <si>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</si>
  <si>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</si>
  <si>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</si>
  <si>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</si>
  <si>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</si>
  <si>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</si>
  <si>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</si>
  <si>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</si>
  <si>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</si>
  <si>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</si>
  <si>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</si>
  <si>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</si>
  <si>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</si>
  <si>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</si>
  <si>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</si>
  <si>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</si>
  <si>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</si>
  <si>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</si>
  <si>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</si>
  <si>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</si>
  <si>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</si>
  <si>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</si>
  <si>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</si>
  <si>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</si>
  <si>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</si>
  <si>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</si>
  <si>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</si>
  <si>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</si>
  <si>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</si>
  <si>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</si>
  <si>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</si>
  <si>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</si>
  <si>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</si>
  <si>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</si>
  <si>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</si>
  <si>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</si>
  <si>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</si>
  <si>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</si>
  <si>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</si>
  <si>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</si>
  <si>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</si>
  <si>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</si>
  <si>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</si>
  <si>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</si>
  <si>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</si>
  <si>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</si>
  <si>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</si>
  <si>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</si>
  <si>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</si>
  <si>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</si>
  <si>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</si>
  <si>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</si>
  <si>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</si>
  <si>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</si>
  <si>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</si>
  <si>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</si>
  <si>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</si>
  <si>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</si>
  <si>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</si>
  <si>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</si>
  <si>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</si>
  <si>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</si>
  <si>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</si>
  <si>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</si>
  <si>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</si>
  <si>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</si>
  <si>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</si>
  <si>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</si>
  <si>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</si>
  <si>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</si>
  <si>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</si>
  <si>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</si>
  <si>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</si>
  <si>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</si>
  <si>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</si>
  <si>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</si>
  <si>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</si>
  <si>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</si>
  <si>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</si>
  <si>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</si>
  <si>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</si>
  <si>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</si>
  <si>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</si>
  <si>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</si>
  <si>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</si>
  <si>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</si>
  <si>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</si>
  <si>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</si>
  <si>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</si>
  <si>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</si>
  <si>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</si>
  <si>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</si>
  <si>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</si>
  <si>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</si>
  <si>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</si>
  <si>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</si>
  <si>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</si>
  <si>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</si>
  <si>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</si>
  <si>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</si>
  <si>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</si>
  <si>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</si>
  <si>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</si>
  <si>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</si>
  <si>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</si>
  <si>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</si>
  <si>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</si>
  <si>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</si>
  <si>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</si>
  <si>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</si>
  <si>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</si>
  <si>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</si>
  <si>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</si>
  <si>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</si>
  <si>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</si>
  <si>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</si>
  <si>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</si>
  <si>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</si>
  <si>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</si>
  <si>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</si>
  <si>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</si>
  <si>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</si>
  <si>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</si>
  <si>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</si>
  <si>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</si>
  <si>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</si>
  <si>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</si>
  <si>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</si>
  <si>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</si>
  <si>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</si>
  <si>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</si>
  <si>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</si>
  <si>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</si>
  <si>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</si>
  <si>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</si>
  <si>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</si>
  <si>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</si>
  <si>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</si>
  <si>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</si>
  <si>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</si>
  <si>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</si>
  <si>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</si>
  <si>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</si>
  <si>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</si>
  <si>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</si>
  <si>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</si>
  <si>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</si>
  <si>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</si>
  <si>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</si>
  <si>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</si>
  <si>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</si>
  <si>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</si>
  <si>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</si>
  <si>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</si>
  <si>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</si>
  <si>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</si>
  <si>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</si>
  <si>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</si>
  <si>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</si>
  <si>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</si>
  <si>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</si>
  <si>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</si>
  <si>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</si>
  <si>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</si>
  <si>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</si>
  <si>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</si>
  <si>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</si>
  <si>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</si>
  <si>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</si>
  <si>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</si>
  <si>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</si>
  <si>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</si>
  <si>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</si>
  <si>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</si>
  <si>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</si>
  <si>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</si>
  <si>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</si>
  <si>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</si>
  <si>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</si>
  <si>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</si>
  <si>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</si>
  <si>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</si>
  <si>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</si>
  <si>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</si>
  <si>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</si>
  <si>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</si>
  <si>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</si>
  <si>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</si>
  <si>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</si>
  <si>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</si>
  <si>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</si>
  <si>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</si>
  <si>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</si>
  <si>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</si>
  <si>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</si>
  <si>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</si>
  <si>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</si>
  <si>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</si>
  <si>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</si>
  <si>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</si>
  <si>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</si>
  <si>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</si>
  <si>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</si>
  <si>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</si>
  <si>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</si>
  <si>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</si>
  <si>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</si>
  <si>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</si>
  <si>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</si>
  <si>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</si>
  <si>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</si>
  <si>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</si>
  <si>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</si>
  <si>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</si>
  <si>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</si>
  <si>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</si>
  <si>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</si>
  <si>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</si>
  <si>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</si>
  <si>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</si>
  <si>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</si>
  <si>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</si>
  <si>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</si>
  <si>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</si>
  <si>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</si>
  <si>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</si>
  <si>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</si>
  <si>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</si>
  <si>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</si>
  <si>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</si>
  <si>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</si>
  <si>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</si>
  <si>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</si>
  <si>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</si>
  <si>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</si>
  <si>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</si>
  <si>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</si>
  <si>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</si>
  <si>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</si>
  <si>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</si>
  <si>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</si>
  <si>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</si>
  <si>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</si>
  <si>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</si>
  <si>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</si>
  <si>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</si>
  <si>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</si>
  <si>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</si>
  <si>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</si>
  <si>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</si>
  <si>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</si>
  <si>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</si>
  <si>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</si>
  <si>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</si>
  <si>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</si>
  <si>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</si>
  <si>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</si>
  <si>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</si>
  <si>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</si>
  <si>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</si>
  <si>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</si>
  <si>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</si>
  <si>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</si>
  <si>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</si>
  <si>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</si>
  <si>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</si>
  <si>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</si>
  <si>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</si>
  <si>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</si>
  <si>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</si>
  <si>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</si>
  <si>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</si>
  <si>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</si>
  <si>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</si>
  <si>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</si>
  <si>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</si>
  <si>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</si>
  <si>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</si>
  <si>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</si>
  <si>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</si>
  <si>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</si>
  <si>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</si>
  <si>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</si>
  <si>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</si>
  <si>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</si>
  <si>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</si>
  <si>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</si>
  <si>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</si>
  <si>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</si>
  <si>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</si>
  <si>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</si>
  <si>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</si>
  <si>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</si>
  <si>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</si>
  <si>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</si>
  <si>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</si>
  <si>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</si>
  <si>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</si>
  <si>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</si>
  <si>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</si>
  <si>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</si>
  <si>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</si>
  <si>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</si>
  <si>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</si>
  <si>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</si>
  <si>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</si>
  <si>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</si>
  <si>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</si>
  <si>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</si>
  <si>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</si>
  <si>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</si>
  <si>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</si>
  <si>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</si>
  <si>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</si>
  <si>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</si>
  <si>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</si>
  <si>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</si>
  <si>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</si>
  <si>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</si>
  <si>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</si>
  <si>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</si>
  <si>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</si>
  <si>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</si>
  <si>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</si>
  <si>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</si>
  <si>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</si>
  <si>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</si>
  <si>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</si>
  <si>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</si>
  <si>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</si>
  <si>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</si>
  <si>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</si>
  <si>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</si>
  <si>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</si>
  <si>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</si>
  <si>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</si>
  <si>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</si>
  <si>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</si>
  <si>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</si>
  <si>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</si>
  <si>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</si>
  <si>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</si>
  <si>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</si>
  <si>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</si>
  <si>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</si>
  <si>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</si>
  <si>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</si>
  <si>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</si>
  <si>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</si>
  <si>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</si>
  <si>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</si>
  <si>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</si>
  <si>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</si>
  <si>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</si>
  <si>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</si>
  <si>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</si>
  <si>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</si>
  <si>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</si>
  <si>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</si>
  <si>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</si>
  <si>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</si>
  <si>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</si>
  <si>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</si>
  <si>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</si>
  <si>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</si>
  <si>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</si>
  <si>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</si>
  <si>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</si>
  <si>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</si>
  <si>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</si>
  <si>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</si>
  <si>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</si>
  <si>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</si>
  <si>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</si>
  <si>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</si>
  <si>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</si>
  <si>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</si>
  <si>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</si>
  <si>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</si>
  <si>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</si>
  <si>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</si>
  <si>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</si>
  <si>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</si>
  <si>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</si>
  <si>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</si>
  <si>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</si>
  <si>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</si>
  <si>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</si>
  <si>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</si>
  <si>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</si>
  <si>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</si>
  <si>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</si>
  <si>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</si>
  <si>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</si>
  <si>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</si>
  <si>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</si>
  <si>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</si>
  <si>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</si>
  <si>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</si>
  <si>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</si>
  <si>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</si>
  <si>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</si>
  <si>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</si>
  <si>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</si>
  <si>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</si>
  <si>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</si>
  <si>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</si>
  <si>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</si>
  <si>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</si>
  <si>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</si>
  <si>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</si>
  <si>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</si>
  <si>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</si>
  <si>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</si>
  <si>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</si>
  <si>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</si>
  <si>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</si>
  <si>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</si>
  <si>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</si>
  <si>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</si>
  <si>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</si>
  <si>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</si>
  <si>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</si>
  <si>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</si>
  <si>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</si>
  <si>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</si>
  <si>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</si>
  <si>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</si>
  <si>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</si>
  <si>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</si>
  <si>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</si>
  <si>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</si>
  <si>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</si>
  <si>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</si>
  <si>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</si>
  <si>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</si>
  <si>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</si>
  <si>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</si>
  <si>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</si>
  <si>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</si>
  <si>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</si>
  <si>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</si>
  <si>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</si>
  <si>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</si>
  <si>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</si>
  <si>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</si>
  <si>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</si>
  <si>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</si>
  <si>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</si>
  <si>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</si>
  <si>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</si>
  <si>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</si>
  <si>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</si>
  <si>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</si>
  <si>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</si>
  <si>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</si>
  <si>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</si>
  <si>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</si>
  <si>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</si>
  <si>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</si>
  <si>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</si>
  <si>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</si>
  <si>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</si>
  <si>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</si>
  <si>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</si>
  <si>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</si>
  <si>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</si>
  <si>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</si>
  <si>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</si>
  <si>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</si>
  <si>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</si>
  <si>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</si>
  <si>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</si>
  <si>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</si>
  <si>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</si>
  <si>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</si>
  <si>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</si>
  <si>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</si>
  <si>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</si>
  <si>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</si>
  <si>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</si>
  <si>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</si>
  <si>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</si>
  <si>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</si>
  <si>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</si>
  <si>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</si>
  <si>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</si>
  <si>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</si>
  <si>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</si>
  <si>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</si>
  <si>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</si>
  <si>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</si>
  <si>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</si>
  <si>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</si>
  <si>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</si>
  <si>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</si>
  <si>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</si>
  <si>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</si>
  <si>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</si>
  <si>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</si>
  <si>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</si>
  <si>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</si>
  <si>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</si>
  <si>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</si>
  <si>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</si>
  <si>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</si>
  <si>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</si>
  <si>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</si>
  <si>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</si>
  <si>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</si>
  <si>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</si>
  <si>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</si>
  <si>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</si>
  <si>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</si>
  <si>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</si>
  <si>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</si>
  <si>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</si>
  <si>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</si>
  <si>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</si>
  <si>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</si>
  <si>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</si>
  <si>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</si>
  <si>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</si>
  <si>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</si>
  <si>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</si>
  <si>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</si>
  <si>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</si>
  <si>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</si>
  <si>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</si>
  <si>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</si>
  <si>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</si>
  <si>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</si>
  <si>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</si>
  <si>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</si>
  <si>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</si>
  <si>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</si>
  <si>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</si>
  <si>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</si>
  <si>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</si>
  <si>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</si>
  <si>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</si>
  <si>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</si>
  <si>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</si>
  <si>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</si>
  <si>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</si>
  <si>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</si>
  <si>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</si>
  <si>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</si>
  <si>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</si>
  <si>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</si>
  <si>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</si>
  <si>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</si>
  <si>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</si>
  <si>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</si>
  <si>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</si>
  <si>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</si>
  <si>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</si>
  <si>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</si>
  <si>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</si>
  <si>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</si>
  <si>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</si>
  <si>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</si>
  <si>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</si>
  <si>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</si>
  <si>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</si>
  <si>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</si>
  <si>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</si>
  <si>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</si>
  <si>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</si>
  <si>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</si>
  <si>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</si>
  <si>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</si>
  <si>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</si>
  <si>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</si>
  <si>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</si>
  <si>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</si>
  <si>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</si>
  <si>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</si>
  <si>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</si>
  <si>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</si>
  <si>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</si>
  <si>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</si>
  <si>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</si>
  <si>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</si>
  <si>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</si>
  <si>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</si>
  <si>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</si>
  <si>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</si>
  <si>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</si>
  <si>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</si>
  <si>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</si>
  <si>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</si>
  <si>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</si>
  <si>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</si>
  <si>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</si>
  <si>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</si>
  <si>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</si>
  <si>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</si>
  <si>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</si>
  <si>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</si>
  <si>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</si>
  <si>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</si>
  <si>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</si>
  <si>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</si>
  <si>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</si>
  <si>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</si>
  <si>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</si>
  <si>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</si>
  <si>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</si>
  <si>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</si>
  <si>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</si>
  <si>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</si>
  <si>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</si>
  <si>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</si>
  <si>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</si>
  <si>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</si>
  <si>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</si>
  <si>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</si>
  <si>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</si>
  <si>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</si>
  <si>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</si>
  <si>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</si>
  <si>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</si>
  <si>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</si>
  <si>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</si>
  <si>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</si>
  <si>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</si>
  <si>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</si>
  <si>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</si>
  <si>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</si>
  <si>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</si>
  <si>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</si>
  <si>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</si>
  <si>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</si>
  <si>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</si>
  <si>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</si>
  <si>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</si>
  <si>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</si>
  <si>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</si>
  <si>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</si>
  <si>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</si>
  <si>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</si>
  <si>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</si>
  <si>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</si>
  <si>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</si>
  <si>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</si>
  <si>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</si>
  <si>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</si>
  <si>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</si>
  <si>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</si>
  <si>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</si>
  <si>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</si>
  <si>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</si>
  <si>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</si>
  <si>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</si>
  <si>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</si>
  <si>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</si>
  <si>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</si>
  <si>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</si>
  <si>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</si>
  <si>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</si>
  <si>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</si>
  <si>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</si>
  <si>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</si>
  <si>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</si>
  <si>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</si>
  <si>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</si>
  <si>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</si>
  <si>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</si>
  <si>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</si>
  <si>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</si>
  <si>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</si>
  <si>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</si>
  <si>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</si>
  <si>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</si>
  <si>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</si>
  <si>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</si>
  <si>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</si>
  <si>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</si>
  <si>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</si>
  <si>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</si>
  <si>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</si>
  <si>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</si>
  <si>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</si>
  <si>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</si>
  <si>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</si>
  <si>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</si>
  <si>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</si>
  <si>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</si>
  <si>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</si>
  <si>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</si>
  <si>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</si>
  <si>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</si>
  <si>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</si>
  <si>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</si>
  <si>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</si>
  <si>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</si>
  <si>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</si>
  <si>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</si>
  <si>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</si>
  <si>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</si>
  <si>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</si>
  <si>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</si>
  <si>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</si>
  <si>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</si>
  <si>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</si>
  <si>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</si>
  <si>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</si>
  <si>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</si>
  <si>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</si>
  <si>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</si>
  <si>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</si>
  <si>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</si>
  <si>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</si>
  <si>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</si>
  <si>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</si>
  <si>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</si>
  <si>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</si>
  <si>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</si>
  <si>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</si>
  <si>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</si>
  <si>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</si>
  <si>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</si>
  <si>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</si>
  <si>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</si>
  <si>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</si>
  <si>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</si>
  <si>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</si>
  <si>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</si>
  <si>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</si>
  <si>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</si>
  <si>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</si>
  <si>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</si>
  <si>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</si>
  <si>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</si>
  <si>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</si>
  <si>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</si>
  <si>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</si>
  <si>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</si>
  <si>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</si>
  <si>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</si>
  <si>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</si>
  <si>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</si>
  <si>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</si>
  <si>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</si>
  <si>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</si>
  <si>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</si>
  <si>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</si>
  <si>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</si>
  <si>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</si>
  <si>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</si>
  <si>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</si>
  <si>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</si>
  <si>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</si>
  <si>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</si>
  <si>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</si>
  <si>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</si>
  <si>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</si>
  <si>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</si>
  <si>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</si>
  <si>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</si>
  <si>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</si>
  <si>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</si>
  <si>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</si>
  <si>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</si>
  <si>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</si>
  <si>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</si>
  <si>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</si>
  <si>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</si>
  <si>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</si>
  <si>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</si>
  <si>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</si>
  <si>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</si>
  <si>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</si>
  <si>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</si>
  <si>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</si>
  <si>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</si>
  <si>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</si>
  <si>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</si>
  <si>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</si>
  <si>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</si>
  <si>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</si>
  <si>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</si>
  <si>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</si>
  <si>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</si>
  <si>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</si>
  <si>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</si>
  <si>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</si>
  <si>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</si>
  <si>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</si>
  <si>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</si>
  <si>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</si>
  <si>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</si>
  <si>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</si>
  <si>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</si>
  <si>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</si>
  <si>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</si>
  <si>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</si>
  <si>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</si>
  <si>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</si>
  <si>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</si>
  <si>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</si>
  <si>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</si>
  <si>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</si>
  <si>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</si>
  <si>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</si>
  <si>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</si>
  <si>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</si>
  <si>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</si>
  <si>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</si>
  <si>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</si>
  <si>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</si>
  <si>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</si>
  <si>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</si>
  <si>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</si>
  <si>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</si>
  <si>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</si>
  <si>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</si>
  <si>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</si>
  <si>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</si>
  <si>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</si>
  <si>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</si>
  <si>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</si>
  <si>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</si>
  <si>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</si>
  <si>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</si>
  <si>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</si>
  <si>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</si>
  <si>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</si>
  <si>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</si>
  <si>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</si>
  <si>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</si>
  <si>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</si>
  <si>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</si>
  <si>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</si>
  <si>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</si>
  <si>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</si>
  <si>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</si>
  <si>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</si>
  <si>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</si>
  <si>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</si>
  <si>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</si>
  <si>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</si>
  <si>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</si>
  <si>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</si>
  <si>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</si>
  <si>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</si>
  <si>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</si>
  <si>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</si>
  <si>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</si>
  <si>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</si>
  <si>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</si>
  <si>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</si>
  <si>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</si>
  <si>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</si>
  <si>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</si>
  <si>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</si>
  <si>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</si>
  <si>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</si>
  <si>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</si>
  <si>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</si>
  <si>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</si>
  <si>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</si>
  <si>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</si>
  <si>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</si>
  <si>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</si>
  <si>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</si>
  <si>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</si>
  <si>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</si>
  <si>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</si>
  <si>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</si>
  <si>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</si>
  <si>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</si>
  <si>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</si>
  <si>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</si>
  <si>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</si>
  <si>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</si>
  <si>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</si>
  <si>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</si>
  <si>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</si>
  <si>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</si>
  <si>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</si>
  <si>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</si>
  <si>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</si>
  <si>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</si>
  <si>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</si>
  <si>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</si>
  <si>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</si>
  <si>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</si>
  <si>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</si>
  <si>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</si>
  <si>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</si>
  <si>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</si>
  <si>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</si>
  <si>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</si>
  <si>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</si>
  <si>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</si>
  <si>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</si>
  <si>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</si>
  <si>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</si>
  <si>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</si>
  <si>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</si>
  <si>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</si>
  <si>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</si>
  <si>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</si>
  <si>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</si>
  <si>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</si>
  <si>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</si>
  <si>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</si>
  <si>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</si>
  <si>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</si>
  <si>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</si>
  <si>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</si>
  <si>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</si>
  <si>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</si>
  <si>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</si>
  <si>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</si>
  <si>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</si>
  <si>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</si>
  <si>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</si>
  <si>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</si>
  <si>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</si>
  <si>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</si>
  <si>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</si>
  <si>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</si>
  <si>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</si>
  <si>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</si>
  <si>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</si>
  <si>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</si>
  <si>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</si>
  <si>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</si>
  <si>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</si>
  <si>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</si>
  <si>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</si>
  <si>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</si>
  <si>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</si>
  <si>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</si>
  <si>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</si>
  <si>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</si>
  <si>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</si>
  <si>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</si>
  <si>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</si>
  <si>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</si>
  <si>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</si>
  <si>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</si>
  <si>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</si>
  <si>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</si>
  <si>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</si>
  <si>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</si>
  <si>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</si>
  <si>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</si>
  <si>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</si>
  <si>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</si>
  <si>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</si>
  <si>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</si>
  <si>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</si>
  <si>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</si>
  <si>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</si>
  <si>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</si>
  <si>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</si>
  <si>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</si>
  <si>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</si>
  <si>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</si>
  <si>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</si>
  <si>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</si>
  <si>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</si>
  <si>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</si>
  <si>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</si>
  <si>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</si>
  <si>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</si>
  <si>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</si>
  <si>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</si>
  <si>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</si>
  <si>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</si>
  <si>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</si>
  <si>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</si>
  <si>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</si>
  <si>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</si>
  <si>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</si>
  <si>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</si>
  <si>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</si>
  <si>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</si>
  <si>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</si>
  <si>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</si>
  <si>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</si>
  <si>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</si>
  <si>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</si>
  <si>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</si>
  <si>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</si>
  <si>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</si>
  <si>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</si>
  <si>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</si>
  <si>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</si>
  <si>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</si>
  <si>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</si>
  <si>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</si>
  <si>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</si>
  <si>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</si>
  <si>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</si>
  <si>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</si>
  <si>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</si>
  <si>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</si>
  <si>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</si>
  <si>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</si>
  <si>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</si>
  <si>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</si>
  <si>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</si>
  <si>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</si>
  <si>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</si>
  <si>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</si>
  <si>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</si>
  <si>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</si>
  <si>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</si>
  <si>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</si>
  <si>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</si>
  <si>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</si>
  <si>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</si>
  <si>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</si>
  <si>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</si>
  <si>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</si>
  <si>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</si>
  <si>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</si>
  <si>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</si>
  <si>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</si>
  <si>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</si>
  <si>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</si>
  <si>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</si>
  <si>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</si>
  <si>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</si>
  <si>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</si>
  <si>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</si>
  <si>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</si>
  <si>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</si>
  <si>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</si>
  <si>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</si>
  <si>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</si>
  <si>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</si>
  <si>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</si>
  <si>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</si>
  <si>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</si>
  <si>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</si>
  <si>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</si>
  <si>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</si>
  <si>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</si>
  <si>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</si>
  <si>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</si>
  <si>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</si>
  <si>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</si>
  <si>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</si>
  <si>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</si>
  <si>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</si>
  <si>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</si>
  <si>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</si>
  <si>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</si>
  <si>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</si>
  <si>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</si>
  <si>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</si>
  <si>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</si>
  <si>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</si>
  <si>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</si>
  <si>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</si>
  <si>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</si>
  <si>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</si>
  <si>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</si>
  <si>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</si>
  <si>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</si>
  <si>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</si>
  <si>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</si>
  <si>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</si>
  <si>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</si>
  <si>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</si>
  <si>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</si>
  <si>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</si>
  <si>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</si>
  <si>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</si>
  <si>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</si>
  <si>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</si>
  <si>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</si>
  <si>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</si>
  <si>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</si>
  <si>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</si>
  <si>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</si>
  <si>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</si>
  <si>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</si>
  <si>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</si>
  <si>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</si>
  <si>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</si>
  <si>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</si>
  <si>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</si>
  <si>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</si>
  <si>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</si>
  <si>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</si>
  <si>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</si>
  <si>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</si>
  <si>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</si>
  <si>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</si>
  <si>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</si>
  <si>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</si>
  <si>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</si>
  <si>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</si>
  <si>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</si>
  <si>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</si>
  <si>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</si>
  <si>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</si>
  <si>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</si>
  <si>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</si>
  <si>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</si>
  <si>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</si>
  <si>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</si>
  <si>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</si>
  <si>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</si>
  <si>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</si>
  <si>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</si>
  <si>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</si>
  <si>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</si>
  <si>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</si>
  <si>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</si>
  <si>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</si>
  <si>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</si>
  <si>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</si>
  <si>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</si>
  <si>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</si>
  <si>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</si>
  <si>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</si>
  <si>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</si>
  <si>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</si>
  <si>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</si>
  <si>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</si>
  <si>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</si>
  <si>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</si>
  <si>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</si>
  <si>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</si>
  <si>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</si>
  <si>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</si>
  <si>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</si>
  <si>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</si>
  <si>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</si>
  <si>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</si>
  <si>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</si>
  <si>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</si>
  <si>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</si>
  <si>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</si>
  <si>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</si>
  <si>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</si>
  <si>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</si>
  <si>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</si>
  <si>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</si>
  <si>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</si>
  <si>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</si>
  <si>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</si>
  <si>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</si>
  <si>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</si>
  <si>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</si>
  <si>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</si>
  <si>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</si>
  <si>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</si>
  <si>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</si>
  <si>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</si>
  <si>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</si>
  <si>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</si>
  <si>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</si>
  <si>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</si>
  <si>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</si>
  <si>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</si>
  <si>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</si>
  <si>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</si>
  <si>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</si>
  <si>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</si>
  <si>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</si>
  <si>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</si>
  <si>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</si>
  <si>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</si>
  <si>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</si>
  <si>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</si>
  <si>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</si>
  <si>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</si>
  <si>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</si>
  <si>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</si>
  <si>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</si>
  <si>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</si>
  <si>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</si>
  <si>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</si>
  <si>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</si>
  <si>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</si>
  <si>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</si>
  <si>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</si>
  <si>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</si>
  <si>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</si>
  <si>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</si>
  <si>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</si>
  <si>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</si>
  <si>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</si>
  <si>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</si>
  <si>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</si>
  <si>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</si>
  <si>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</si>
  <si>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</si>
  <si>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</si>
  <si>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</si>
  <si>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</si>
  <si>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</si>
  <si>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</si>
  <si>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</si>
  <si>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</si>
  <si>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</si>
  <si>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</si>
  <si>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</si>
  <si>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</si>
  <si>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</si>
  <si>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</si>
  <si>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</si>
  <si>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</si>
  <si>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</si>
  <si>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</si>
  <si>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</si>
  <si>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</si>
  <si>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</si>
  <si>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</si>
  <si>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</si>
  <si>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</si>
  <si>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</si>
  <si>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</si>
  <si>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</si>
  <si>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</si>
  <si>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</si>
  <si>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</si>
  <si>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</si>
  <si>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</si>
  <si>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</si>
  <si>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</si>
  <si>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</si>
  <si>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</si>
  <si>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</si>
  <si>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</si>
  <si>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</si>
  <si>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</si>
  <si>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</si>
  <si>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</si>
  <si>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</si>
  <si>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</si>
  <si>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</si>
  <si>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</si>
  <si>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</si>
  <si>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</si>
  <si>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</si>
  <si>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</si>
  <si>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</si>
  <si>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</si>
  <si>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</si>
  <si>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</si>
  <si>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</si>
  <si>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</si>
  <si>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</si>
  <si>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</si>
  <si>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</si>
  <si>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</si>
  <si>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</si>
  <si>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</si>
  <si>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</si>
  <si>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</si>
  <si>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</si>
  <si>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</si>
  <si>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</si>
  <si>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</si>
  <si>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</si>
  <si>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</si>
  <si>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</si>
  <si>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</si>
  <si>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</si>
  <si>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</si>
  <si>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</si>
  <si>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</si>
  <si>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</si>
  <si>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</si>
  <si>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</si>
  <si>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</si>
  <si>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</si>
  <si>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</si>
  <si>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</si>
  <si>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</si>
  <si>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</si>
  <si>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</si>
  <si>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</si>
  <si>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</si>
  <si>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</si>
  <si>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</si>
  <si>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</si>
  <si>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</si>
  <si>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</si>
  <si>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</si>
  <si>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</si>
  <si>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</si>
  <si>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</si>
  <si>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</si>
  <si>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</si>
  <si>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</si>
  <si>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</si>
  <si>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</si>
  <si>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</si>
  <si>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</si>
  <si>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</si>
  <si>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</si>
  <si>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</si>
  <si>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</si>
  <si>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</si>
  <si>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</si>
  <si>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</si>
  <si>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</si>
  <si>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</si>
  <si>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</si>
  <si>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</si>
  <si>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</si>
  <si>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</si>
  <si>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</si>
  <si>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</si>
  <si>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</si>
  <si>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</si>
  <si>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</si>
  <si>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</si>
  <si>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</si>
  <si>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</si>
  <si>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</si>
  <si>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</si>
  <si>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</si>
  <si>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</si>
  <si>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</si>
  <si>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</si>
  <si>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</si>
  <si>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</si>
  <si>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</si>
  <si>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</si>
  <si>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</si>
  <si>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</si>
  <si>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</si>
  <si>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</si>
  <si>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</si>
  <si>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</si>
  <si>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</si>
  <si>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</si>
  <si>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</si>
  <si>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</si>
  <si>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</si>
  <si>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</si>
  <si>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</si>
  <si>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</si>
  <si>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</si>
  <si>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</si>
  <si>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</si>
  <si>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</si>
  <si>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</si>
  <si>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</si>
  <si>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</si>
  <si>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</si>
  <si>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</si>
  <si>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</si>
  <si>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</si>
  <si>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</si>
  <si>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</si>
  <si>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</si>
  <si>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</si>
  <si>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</si>
  <si>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</si>
  <si>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</si>
  <si>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</si>
  <si>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</si>
  <si>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</si>
  <si>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</si>
  <si>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</si>
  <si>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</si>
  <si>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</si>
  <si>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</si>
  <si>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</si>
  <si>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</si>
  <si>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</si>
  <si>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</si>
  <si>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</si>
  <si>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</si>
  <si>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</si>
  <si>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</si>
  <si>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</si>
  <si>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</si>
  <si>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</si>
  <si>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</si>
  <si>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</si>
  <si>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</si>
  <si>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</si>
  <si>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</si>
  <si>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</si>
  <si>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</si>
  <si>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</si>
  <si>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</si>
  <si>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</si>
  <si>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</si>
  <si>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</si>
  <si>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</si>
  <si>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</si>
  <si>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</si>
  <si>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</si>
  <si>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</si>
  <si>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</si>
  <si>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</si>
  <si>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</si>
  <si>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</si>
  <si>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</si>
  <si>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</si>
  <si>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</si>
  <si>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</si>
  <si>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</si>
  <si>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</si>
  <si>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</si>
  <si>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</si>
  <si>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</si>
  <si>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</si>
  <si>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</si>
  <si>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</si>
  <si>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</si>
  <si>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</si>
  <si>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</si>
  <si>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</si>
  <si>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</si>
  <si>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</si>
  <si>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</si>
  <si>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</si>
  <si>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</si>
  <si>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</si>
  <si>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</si>
  <si>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</si>
  <si>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</si>
  <si>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</si>
  <si>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</si>
  <si>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</si>
  <si>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</si>
  <si>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</si>
  <si>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</si>
  <si>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</si>
  <si>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</si>
  <si>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</si>
  <si>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</si>
  <si>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</si>
  <si>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</si>
  <si>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</si>
  <si>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</si>
  <si>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</si>
  <si>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</si>
  <si>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</si>
  <si>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</si>
  <si>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</si>
  <si>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</si>
  <si>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</si>
  <si>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</si>
  <si>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</si>
  <si>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</si>
  <si>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</si>
  <si>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</si>
  <si>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</si>
  <si>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</si>
  <si>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</si>
  <si>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</si>
  <si>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</si>
  <si>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</si>
  <si>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</si>
  <si>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</si>
  <si>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</si>
  <si>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</si>
  <si>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</si>
  <si>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</si>
  <si>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</si>
  <si>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</si>
  <si>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</si>
  <si>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</si>
  <si>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</si>
  <si>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</si>
  <si>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</si>
  <si>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</si>
  <si>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</si>
  <si>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</si>
  <si>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</si>
  <si>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</si>
  <si>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</si>
  <si>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</si>
  <si>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</si>
  <si>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</si>
  <si>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</si>
  <si>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</si>
  <si>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</si>
  <si>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</si>
  <si>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</si>
  <si>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</si>
  <si>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</si>
  <si>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</si>
  <si>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</si>
  <si>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</si>
  <si>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</si>
  <si>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</si>
  <si>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</si>
  <si>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</si>
  <si>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</si>
  <si>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</si>
  <si>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</si>
  <si>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</si>
  <si>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</si>
  <si>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</si>
  <si>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</si>
  <si>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</si>
  <si>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</si>
  <si>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</si>
  <si>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</si>
  <si>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</si>
  <si>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</si>
  <si>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</si>
  <si>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</si>
  <si>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</si>
  <si>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</si>
  <si>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</si>
  <si>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</si>
  <si>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</si>
  <si>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</si>
  <si>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</si>
  <si>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</si>
  <si>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</si>
  <si>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</si>
  <si>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</si>
  <si>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</si>
  <si>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</si>
  <si>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</si>
  <si>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</si>
  <si>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</si>
  <si>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</si>
  <si>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</si>
  <si>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</si>
  <si>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</si>
  <si>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</si>
  <si>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</si>
  <si>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</si>
  <si>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</si>
  <si>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</si>
  <si>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</si>
  <si>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</si>
  <si>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</si>
  <si>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</si>
  <si>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</si>
  <si>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</si>
  <si>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</si>
  <si>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</si>
  <si>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</si>
  <si>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</si>
  <si>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</si>
  <si>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</si>
  <si>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</si>
  <si>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</si>
  <si>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</si>
  <si>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</si>
  <si>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</si>
  <si>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</si>
  <si>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</si>
  <si>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</si>
  <si>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</si>
  <si>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</si>
  <si>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</si>
  <si>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</si>
  <si>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</si>
  <si>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</si>
  <si>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</si>
  <si>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</si>
  <si>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</si>
  <si>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</si>
  <si>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</si>
  <si>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</si>
  <si>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</si>
  <si>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</si>
  <si>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</si>
  <si>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</si>
  <si>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</si>
  <si>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</si>
  <si>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</si>
  <si>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</si>
  <si>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</si>
  <si>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</si>
  <si>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</si>
  <si>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</si>
  <si>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</si>
  <si>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</si>
  <si>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</si>
  <si>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</si>
  <si>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</si>
  <si>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</si>
  <si>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</si>
  <si>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</si>
  <si>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</si>
  <si>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</si>
  <si>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</si>
  <si>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</si>
  <si>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</si>
  <si>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</si>
  <si>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</si>
  <si>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</si>
  <si>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</si>
  <si>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</si>
  <si>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</si>
  <si>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</si>
  <si>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</si>
  <si>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</si>
  <si>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</si>
  <si>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</si>
  <si>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</si>
  <si>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</si>
  <si>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</si>
  <si>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</si>
  <si>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</si>
  <si>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</si>
  <si>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</si>
  <si>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</si>
  <si>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</si>
  <si>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</si>
  <si>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</si>
  <si>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</si>
  <si>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</si>
  <si>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</si>
  <si>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</si>
  <si>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</si>
  <si>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</si>
  <si>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</si>
  <si>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</si>
  <si>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</si>
  <si>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</si>
  <si>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</si>
  <si>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</si>
  <si>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</si>
  <si>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</si>
  <si>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</si>
  <si>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</si>
  <si>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</si>
  <si>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</si>
  <si>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</si>
  <si>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</si>
  <si>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</si>
  <si>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</si>
  <si>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</si>
  <si>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</si>
  <si>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</si>
  <si>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</si>
  <si>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</si>
  <si>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</si>
  <si>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</si>
  <si>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</si>
  <si>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</si>
  <si>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</si>
  <si>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</si>
  <si>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</si>
  <si>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</si>
  <si>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</si>
  <si>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</si>
  <si>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</si>
  <si>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</si>
  <si>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</si>
  <si>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</si>
  <si>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</si>
  <si>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</si>
  <si>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</si>
  <si>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</si>
  <si>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</si>
  <si>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</si>
  <si>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</si>
  <si>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</si>
  <si>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</si>
  <si>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</si>
  <si>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</si>
  <si>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</si>
  <si>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</si>
  <si>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</si>
  <si>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</si>
  <si>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</si>
  <si>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</si>
  <si>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</si>
  <si>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</si>
  <si>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</si>
  <si>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</si>
  <si>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</si>
  <si>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</si>
  <si>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</si>
  <si>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</si>
  <si>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</si>
  <si>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</si>
  <si>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</si>
  <si>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</si>
  <si>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</si>
  <si>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</si>
  <si>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</si>
  <si>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</si>
  <si>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</si>
  <si>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</si>
  <si>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</si>
  <si>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</si>
  <si>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</si>
  <si>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</si>
  <si>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</si>
  <si>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</si>
  <si>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</si>
  <si>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</si>
  <si>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</si>
  <si>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</si>
  <si>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</si>
  <si>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</si>
  <si>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</si>
  <si>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</si>
  <si>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</si>
  <si>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</si>
  <si>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</si>
  <si>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</si>
  <si>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</si>
  <si>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</si>
  <si>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</si>
  <si>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</si>
  <si>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</si>
  <si>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</si>
  <si>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</si>
  <si>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</si>
  <si>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</si>
  <si>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</si>
  <si>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</si>
  <si>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</si>
  <si>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</si>
  <si>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</si>
  <si>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</si>
  <si>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</si>
  <si>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</si>
  <si>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</si>
  <si>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</si>
  <si>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</si>
  <si>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</si>
  <si>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</si>
  <si>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</si>
  <si>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</si>
  <si>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</si>
  <si>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</si>
  <si>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</si>
  <si>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</si>
  <si>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</si>
  <si>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</si>
  <si>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</si>
  <si>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</si>
  <si>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</si>
  <si>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</si>
  <si>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</si>
  <si>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</si>
  <si>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</si>
  <si>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</si>
  <si>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</si>
  <si>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</si>
  <si>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</si>
  <si>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</si>
  <si>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</si>
  <si>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</si>
  <si>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</si>
  <si>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</si>
  <si>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</si>
  <si>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</si>
  <si>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</si>
  <si>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</si>
  <si>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</si>
  <si>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</si>
  <si>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</si>
  <si>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</si>
  <si>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</si>
  <si>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</si>
  <si>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</si>
  <si>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</si>
  <si>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</si>
  <si>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</si>
  <si>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</si>
  <si>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</si>
  <si>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</si>
  <si>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</si>
  <si>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</si>
  <si>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</si>
  <si>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</si>
  <si>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</si>
  <si>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</si>
  <si>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</si>
  <si>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</si>
  <si>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</si>
  <si>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</si>
  <si>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</si>
  <si>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</si>
  <si>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</si>
  <si>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</si>
  <si>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</si>
  <si>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</si>
  <si>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</si>
  <si>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</si>
  <si>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</si>
  <si>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</si>
  <si>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</si>
  <si>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</si>
  <si>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</si>
  <si>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</si>
  <si>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</si>
  <si>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</si>
  <si>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</si>
  <si>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</si>
  <si>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</si>
  <si>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</si>
  <si>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</si>
  <si>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</si>
  <si>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</si>
  <si>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</si>
  <si>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</si>
  <si>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</si>
  <si>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</si>
  <si>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</si>
  <si>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</si>
  <si>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</si>
  <si>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</si>
  <si>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</si>
  <si>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</si>
  <si>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</si>
  <si>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</si>
  <si>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</si>
  <si>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</si>
  <si>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</si>
  <si>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</si>
  <si>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</si>
  <si>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</si>
  <si>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</si>
  <si>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</si>
  <si>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</si>
  <si>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</si>
  <si>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</si>
  <si>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</si>
  <si>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</si>
  <si>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</si>
  <si>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</si>
  <si>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</si>
  <si>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</si>
  <si>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</si>
  <si>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</si>
  <si>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</si>
  <si>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</si>
  <si>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</si>
  <si>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</si>
  <si>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</si>
  <si>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</si>
  <si>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</si>
  <si>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</si>
  <si>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</si>
  <si>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</si>
  <si>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</si>
  <si>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</si>
  <si>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</si>
  <si>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</si>
  <si>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</si>
  <si>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</si>
  <si>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</si>
  <si>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</si>
  <si>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</si>
  <si>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</si>
  <si>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</si>
  <si>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</si>
  <si>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</si>
  <si>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</si>
  <si>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</si>
  <si>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</si>
  <si>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</si>
  <si>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</si>
  <si>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</si>
  <si>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</si>
  <si>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</si>
  <si>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</si>
  <si>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</si>
  <si>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</si>
  <si>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</si>
  <si>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</si>
  <si>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</si>
  <si>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</si>
  <si>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</si>
  <si>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</si>
  <si>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</si>
  <si>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</si>
  <si>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</si>
  <si>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</si>
  <si>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</si>
  <si>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</si>
  <si>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</si>
  <si>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PCM-20251202-00001588</t>
  </si>
  <si>
    <t xml:space="preserve">EM team need 70 min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</si>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</sst>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330.92563483796403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1.0391782408987638E-2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9.0982060188252944E-2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45993.87406076389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45993.87406076389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45993.87406076389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45993.87406076389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45993.87406076389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45993.87406076389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45993.87406076389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45993.87406076389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45993.87406076389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45993.87406076389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45993.87406076389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45993.87406076389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45993.87406076389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45993.87406076389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45993.87406076389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45993.87406076389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45993.87406076389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45993.87406076389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45993.87406076389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45993.87406076389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45993.87406076389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45993.87406076389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45993.87406076389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45993.87406076389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45993.87406076389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45993.87406076389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45993.87406076389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45993.87406076389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45993.87406076389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45993.87406076389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45993.87406076389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45993.87406076389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45993.87406076389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45993.87406076389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45993.87406076389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45993.87406076389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45993.87406076389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45993.87406076389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45993.87406076389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45993.87406076389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45993.87406076389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45993.87406076389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45993.87406076389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45993.87406076389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45993.87406076389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45993.87406076389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45993.87406076389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45993.87406076389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45993.87406076389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45993.87406076389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45993.87406076389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45993.87406076389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45993.87406076389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45993.87406076389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45993.87406076389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45993.87406076389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45993.87406076389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45993.87406076389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45993.87406076389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45993.87406076389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45993.87406076389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45993.87406076389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45993.87406076389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45993.87406076389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45993.87406076389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45993.87406076389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45993.87406076389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45993.87406076389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45993.87406076389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45993.87406076389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45993.87406076389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45993.87406076389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45993.87406076389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45993.87406076389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45993.87406076389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45993.87406076389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45993.87406076389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45993.87406076389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45993.87406076389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45993.87406076389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45993.87406076389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45993.87406076389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45993.87406076389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45993.87406076389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45993.87406076389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45993.87406076389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45993.87406076389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45993.87406076389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45993.87406076389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45993.87406076389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45993.87406076389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45993.87406076389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45993.87406076389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45993.87406076389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45993.87406076389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45993.87406076389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45993.87406076389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45993.87406076389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45993.87406076389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45993.87406076389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45993.87406076389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45993.87406076389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45993.87406076389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45993.87406076389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45993.87406076389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45993.87406076389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45993.87406076389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45993.87406076389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45993.87406076389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45993.87406076389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45993.87406076389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45993.87406076389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45993.87406076389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45993.87406076389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45993.87406076389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45993.87406076389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45993.87406076389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45993.87406076389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45993.87406076389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45993.87406076389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45993.87406076389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45993.87406076389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45993.87406076389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45993.87406076389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45993.87406076389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45993.87406076389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45993.87406076389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45993.87406076389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45993.87406076389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45993.87406076389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45993.87406076389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45993.87406076389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45993.87406076389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45993.87406076389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45993.87406076389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45993.87406076389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45993.87406076389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45993.87406076389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45993.87406076389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45993.87406076389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45993.87406076389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45993.87406076389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45993.87406076389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45993.87406076389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45993.87406076389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45993.87406076389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45993.87406076389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45993.87406076389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45993.87406076389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45993.87406076389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45993.87406076389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45993.87406076389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45993.87406076389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45993.87406076389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45993.87406076389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45993.87406076389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45993.87406076389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45993.87406076389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45993.87406076389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45993.87406076389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45993.87406076389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45993.87406076389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45993.87406076389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45993.87406076389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45993.87406076389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45993.87406076389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45993.87406076389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45993.87406076389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45993.87406076389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45993.87406076389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45993.87406076389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45993.87406076389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45993.87406076389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45993.87406076389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45993.87406076389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45993.87406076389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45993.87406076389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45993.87406076389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45993.87406076389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45993.87406076389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45993.87406076389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45993.87406076389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45993.87406076389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45993.87406076389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45993.87406076389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45993.87406076389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45993.87406076389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45993.87406076389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45993.87406076389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45993.87406076389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45993.87406076389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45993.87406076389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45993.87406076389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45993.87406076389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45993.87406076389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45993.87406076389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45993.87406076389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45993.87406076389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45993.87406076389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45993.87406076389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45993.87406076389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45993.87406076389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45993.87406076389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45993.87406076389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45993.87406076389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45993.87406076389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45993.87406076389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168.87422303240601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9.4866420138860121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0.12266053240455221</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3.2729976846894715E-2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45993.874060995367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45993.874060995367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45993.874060995367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45993.874060995367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45993.874060995367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45993.874060995367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45993.874060995367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45993.874060995367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45993.874060995367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45993.874060995367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45993.874060995367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45993.874060995367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45993.874060995367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45993.874060995367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45993.874060995367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45993.874060995367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45993.874060995367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45993.874060995367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45993.874060995367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45993.874060995367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45993.874060995367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45993.874060995367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45993.874060995367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45993.874060995367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45993.874060995367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45993.874060995367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45993.874060995367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45993.874060995367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45993.874060995367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45993.874060995367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45993.874060995367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45993.874060995367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45993.874060995367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45993.874060995367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45993.874060995367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45993.874060995367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45993.874060995367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45993.874060995367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45993.874060995367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45993.874060995367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45993.874060995367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45993.874060995367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45993.874060995367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45993.874060995367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45993.874060995367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45993.874060995367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45993.874060995367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45993.874060995367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45993.874060995367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45993.874060995367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45993.874060995367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45993.874060995367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45993.874060995367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45993.874060995367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45993.874060995367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45993.874060995367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45993.874060995367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45993.874060995367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45993.874060995367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45993.874060995367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45993.874060995367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45993.874060995367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45993.874060995367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45993.874060995367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45993.874060995367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45993.874060995367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45993.874060995367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45993.874060995367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45993.874060995367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45993.874060995367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45993.874060995367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45993.874060995367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45993.874060995367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45993.874060995367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45993.874060995367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45993.874060995367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45993.874060995367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45993.874060995367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45993.874060995367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45993.874060995367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45993.874060995367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45993.874060995367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45993.874060995367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45993.874060995367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45993.874060995367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45993.874060995367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45993.874060995367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45993.874060995367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45993.874060995367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45993.874060995367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45993.874060995367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45993.874060995367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45993.874060995367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45993.874060995367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45993.874060995367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45993.874060995367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45993.874060995367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45993.874060995367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45993.874060995367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45993.874060995367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45993.874060995367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45993.874060995367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45993.874060995367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45993.874060995367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45993.874060995367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45993.874060995367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45993.874060995367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45993.874060995367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45993.874060995367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45993.874060995367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45993.874060995367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45993.874060995367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45993.874060995367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45993.874060995367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45993.874060995367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45993.874060995367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45993.874060995367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45993.874060995367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45993.874060995367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45993.874060995367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45993.874060995367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45993.874060995367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45993.874060995367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45993.874060995367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45993.874060995367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45993.874060995367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45993.874060995367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45993.874060995367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45993.874060995367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45993.874060995367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45993.874060995367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45993.874060995367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45993.874060995367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45993.874060995367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45993.874060995367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45993.874060995367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45993.874060995367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45993.874060995367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45993.874060995367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45993.874060995367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45993.874060995367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45993.874060995367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45993.874060995367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45993.874060995367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45993.874060995367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45993.874060995367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45993.874060995367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45993.874060995367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45993.874060995367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45993.874060995367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45993.874060995367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45993.874060995367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45993.874060995367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45993.874060995367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45993.874060995367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45993.874060995367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45993.874060995367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45993.874060995367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45993.874060995367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45993.874060995367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45993.874060995367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45993.874060995367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45993.874060995367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45993.874060995367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45993.874060995367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45993.874060995367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45993.874060995367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45993.874060995367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45993.874060995367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45993.874060995367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45993.874060995367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45993.874060995367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45993.874060995367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45993.874060995367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45993.874060995367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45993.874060995367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45993.874060995367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45993.874060995367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45993.874060995367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45993.874060995367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45993.874060995367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45993.874060995367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45993.874060995367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45993.874060995367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45993.874060995367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45993.874060995367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45993.874060995367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45993.874060995367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45993.874060995367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45993.874060995367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45993.874060995367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45993.874060995367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45993.874060995367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45993.874060995367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45993.874060995367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45993.874060995367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45993.874060995367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45993.874060995367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45993.874060995367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45993.874060995367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45993.874060995367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45993.874060995367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45993.874060995367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45993.874060995367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45993.874060995367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45993.874060995367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45993.874060995367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45993.874060995367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45993.874060995367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45993.874060995367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45993.874060995367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45993.874060995367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45993.874060995367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45993.874060995367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45993.874060995367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45993.874060995367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45993.874060995367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45993.874060995367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45993.874060995367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45993.874060995367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45993.874060995367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45993.874060995367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45993.874060995367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45993.874060995367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45993.874060995367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45993.874060995367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45993.874060995367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45993.874060995367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45993.874060995367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45993.874060995367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45993.874060995367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45993.874060995367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45993.874060995367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45993.874060995367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45993.874060995367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45993.874060995367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45993.874060995367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45993.874060995367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45993.874060995367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45993.874060995367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45993.874060995367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45993.874060995367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45993.874060995367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45993.874060995367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45993.874060995367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45993.874060995367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45993.874060995367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45993.874060995367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45993.874060995367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45993.874060995367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45993.874060995367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45993.874060995367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45993.874060995367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45993.874060995367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45993.874060995367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45993.874060995367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45993.874060995367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45993.874060995367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45993.874060995367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45993.874060995367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45993.874060995367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45993.874060995367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45993.874060995367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45993.874060995367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45993.874060995367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45993.874060995367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45993.874060995367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45993.874060995367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45993.874060995367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45993.874060995367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45993.874060995367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45993.874060995367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45993.874060995367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45993.874060995367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45993.874060995367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45993.874060995367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45993.874060995367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45993.874060995367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45993.874060995367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45993.874060995367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45993.874060995367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45993.874060995367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45993.874060995367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45993.874060995367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45993.874060995367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45993.874060995367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45993.874060995367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45993.874060995367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45993.874060995367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45993.874060995367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45993.874060995367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45993.874060995367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45993.874060995367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45993.874060995367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45993.874060995367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45993.874060995367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45993.874060995367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45993.874060995367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45993.874060995367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45993.874060995367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45993.874060995367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45993.874060995367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45993.874060995367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45993.874060995367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45993.874060995367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45993.874060995367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45993.874060995367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45993.874060995367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45993.874060995367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45993.874060995367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45993.874060995367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45993.874060995367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45993.874060995367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45993.874060995367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45993.874060995367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45993.874060995367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45993.874060995367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45993.874060995367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45993.874060995367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45993.874060995367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45993.874060995367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45993.874060995367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45993.874060995367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45993.874060995367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45993.874060995367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45993.874060995367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45993.874060995367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45993.874060995367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45993.874060995367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45993.874060995367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45993.874060995367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45993.874060995367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45993.874060995367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45993.874060995367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45993.874060995367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45993.874060995367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45993.874060995367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45993.874060995367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45993.874060995367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45993.874060995367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45993.874060995367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45993.874060995367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45993.874060995367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45993.874060995367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45993.874060995367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45993.874060995367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45993.874060995367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45993.874060995367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45993.874060995367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45993.874060995367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45993.874060995367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45993.874060995367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45993.874060995367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45993.874060995367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45993.874060995367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45993.874060995367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45993.874060995367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45993.874060995367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45993.874060995367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45993.874060995367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45993.874060995367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45993.874060995367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45993.874060995367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45993.874060995367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45993.874060995367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45993.874060995367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45993.874060995367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45993.874060995367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45993.874060995367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45993.874060995367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45993.874060995367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45993.874060995367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45993.874060995367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45993.874060995367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45993.874060995367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45993.874060995367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45993.874060995367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45993.874060995367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45993.874060995367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45993.874060995367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45993.874060995367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45993.874060995367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45993.874060995367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45993.874060995367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45993.874060995367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45993.874060995367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45993.874060995367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45993.874060995367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45993.874060995367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45993.874060995367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45993.874060995367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45993.874060995367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45993.874060995367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45993.874060995367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45993.874060995367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45993.874060995367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45993.874060995367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45993.874060995367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45993.874060995367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45993.874060995367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45993.874060995367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45993.874060995367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45993.874060995367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45993.874060995367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45993.874060995367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45993.874060995367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45993.874060995367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45993.874060995367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45993.874060995367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45993.874060995367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45993.874060995367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45993.874060995367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45993.874060995367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45993.874060995367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45993.874060995367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45993.874060995367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45993.874060995367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45993.874060995367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45993.874060995367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45993.874060995367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45993.874060995367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45993.874060995367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45993.874060995367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45993.874060995367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45993.874060995367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45993.874060995367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45993.874060995367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45993.874060995367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45993.874060995367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45993.874060995367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45993.874060995367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45993.874060995367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45993.874060995367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45993.874060995367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45993.874060995367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45993.874060995367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45993.874060995367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45993.874060995367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45993.874060995367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45993.874060995367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45993.874060995367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45993.874060995367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45993.874060995367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45993.874060995367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45993.874060995367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45993.874060995367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45993.874060995367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45993.874060995367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45993.874060995367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45993.874060995367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45993.874060995367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45993.874060995367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45993.874060995367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45993.874060995367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45993.874060995367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45993.874060995367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45993.874060995367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45993.874060995367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45993.874060995367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45993.874060995367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45993.874060995367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45993.874060995367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45993.874060995367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45993.874060995367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45993.874060995367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45993.874060995367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45993.874060995367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45993.874060995367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45993.874060995367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45993.874060995367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45993.874060995367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45993.874060995367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45993.874060995367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45993.874060995367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45993.874060995367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45993.874060995367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45993.874060995367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45993.874060995367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45993.874060995367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45993.874060995367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45993.874060995367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45993.874060995367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45993.874060995367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45993.874060995367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45993.874060995367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45993.874060995367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45993.874060995367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45993.874060995367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45993.874060995367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45993.874060995367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45993.874060995367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45993.874060995367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45993.874060995367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45993.874060995367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45993.874060995367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45993.874060995367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45993.874060995367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45993.874060995367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45993.874060995367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45993.874060995367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45993.874060995367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45993.874060995367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45993.874060995367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45993.874060995367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45993.874060995367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45993.874060995367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45993.874060995367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45993.874060995367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45993.874060995367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45993.874060995367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45993.874060995367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45993.874060995367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45993.874060995367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45993.874060995367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45993.874060995367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45993.874060995367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45993.874060995367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45993.874060995367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45993.874060995367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45993.874060995367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45993.874060995367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45993.874060995367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45993.874060995367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45993.874060995367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45993.874060995367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45993.874060995367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45993.874060995367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45993.874060995367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45993.874060995367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45993.874060995367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45993.874060995367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45993.874060995367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45993.874060995367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45993.874060995367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45993.874060995367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45993.874060995367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45993.874060995367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45993.874060995367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45993.874060995367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45993.874060995367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45993.874060995367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45993.874060995367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45993.874060995367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45993.874060995367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45993.874060995367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45993.874060995367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45993.874060995367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45993.874060995367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45993.874060995367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45993.874060995367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45993.874060995367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45993.874060995367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45993.874060995367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45993.874060995367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45993.874060995367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45993.874060995367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45993.874060995367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45993.874060995367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45993.874060995367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45993.874060995367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45993.874060995367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45993.874060995367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45993.874060995367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45993.874060995367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45993.874060995367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45993.874060995367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45993.874060995367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45993.874060995367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45993.874060995367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45993.874060995367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45993.874060995367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45993.874060995367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45993.874060995367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45993.874060995367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45993.874060995367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45993.874060995367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45993.874060995367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45993.874060995367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45993.874060995367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45993.874060995367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45993.874060995367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45993.874060995367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45993.874060995367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45993.874060995367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45993.874060995367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45993.874060995367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45993.874060995367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45993.874060995367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45993.874060995367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45993.874060995367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45993.874060995367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45993.874060995367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45993.874060995367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45993.874060995367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45993.874060995367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45993.874060995367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45993.874060995367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45993.874060995367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45993.874060995367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45993.874060995367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45993.874060995367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45993.874060995367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45993.874060995367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45993.874060995367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45993.874060995367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45993.874060995367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45993.874060995367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45993.874060995367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45993.874060995367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45993.874060995367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45993.874060995367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45993.874060995367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45993.874060995367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45993.874060995367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45993.874060995367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45993.874060995367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45993.874060995367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45993.874060995367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45993.874060995367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45993.874060995367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45993.874060995367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45993.874060995367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45993.874060995367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45993.874060995367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45993.874060995367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45993.874060995367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45993.874060995367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45993.874060995367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45993.874060995367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45993.874060995367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45993.874060995367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45993.874060995367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45993.874060995367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45993.874060995367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45993.874060995367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45993.874060995367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45993.874060995367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45993.874060995367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45993.874060995367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45993.874060995367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45993.874060995367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45993.874060995367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45993.874060995367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45993.874060995367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45993.874060995367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45993.874060995367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45993.874060995367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45993.874060995367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45993.874060995367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45993.874060995367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45993.874060995367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45993.874060995367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45993.874060995367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45993.874060995367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45993.874060995367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45993.874060995367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45993.874060995367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45993.874060995367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45993.874060995367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45993.874060995367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45993.874060995367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45993.874060995367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45993.874060995367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45993.874060995367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45993.874060995367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45993.874060995367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45993.874060995367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45993.874060995367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45993.874060995367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45993.874060995367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45993.874060995367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45993.874060995367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45993.874060995367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45993.874060995367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45993.874060995367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45993.874060995367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45993.874060995367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45993.874060995367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45993.874060995367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45993.874060995367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45993.874060995367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45993.874060995367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45993.874060995367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45993.874060995367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45993.874060995367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45993.874060995367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45993.874060995367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45993.874060995367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45993.874060995367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45993.874060995367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45993.874060995367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45993.874060995367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45993.874060995367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45993.874060995367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45993.874060995367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45993.874060995367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45993.874060995367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45993.874060995367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45993.874060995367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45993.874060995367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45993.874060995367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45993.874060995367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45993.874060995367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45993.874060995367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45993.874060995367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45993.874060995367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45993.874060995367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45993.874060995367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45993.874060995367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45993.874060995367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45993.874060995367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45993.874060995367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45993.874060995367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45993.874060995367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45993.874060995367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45993.874060995367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45993.874060995367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45993.874060995367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45993.874060995367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45993.874060995367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45993.874060995367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45993.874060995367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45993.874060995367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45993.874060995367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45993.874060995367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45993.874060995367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45993.874060995367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45993.874060995367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45993.874060995367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45993.874060995367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45993.874060995367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45993.874060995367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45993.874060995367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45993.874060995367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45993.874060995367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45993.874060995367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45993.874060995367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45993.874060995367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45993.874060995367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45993.874060995367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45993.874060995367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45993.874060995367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45993.874060995367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45993.874060995367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45993.874060995367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45993.874060995367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45993.874060995367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45993.874060995367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45993.874060995367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45993.874060995367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45993.874060995367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45993.874060995367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45993.874060995367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45993.874060995367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45993.874060995367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45993.874060995367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45993.874060995367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45993.874060995367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45993.874060995367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45993.874060995367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45993.874060995367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45993.874060995367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45993.874060995367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45993.874060995367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45993.874060995367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45993.874060995367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45993.874060995367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45993.874060995367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45993.874060995367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45993.874060995367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45993.874060995367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45993.874060995367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45993.874060995367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45993.874060995367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45993.874060995367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45993.874060995367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45993.874060995367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45993.874060995367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45993.874060995367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45993.874060995367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45993.874060995367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45993.874060995367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45993.874060995367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45993.874060995367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45993.874060995367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45993.874060995367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45993.874060995367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45993.874060995367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45993.874060995367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45993.874060995367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45993.874060995367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45993.874060995367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45993.874060995367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45993.874060995367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45993.874060995367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45993.874060995367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45993.874060995367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45993.874060995367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45993.874060995367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45993.874060995367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45993.874060995367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45993.874060995367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45993.874060995367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45993.874060995367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45993.874060995367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45993.874060995367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45993.874060995367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45993.874060995367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45993.874060995367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45993.874060995367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45993.874060995367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45993.874060995367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45993.874060995367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45993.874060995367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45993.874060995367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45993.874060995367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45993.874060995367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45993.874060995367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45993.874060995367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45993.874060995367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45993.874060995367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45993.874060995367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45993.874060995367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45993.874060995367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45993.874060995367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45993.874060995367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45993.874060995367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45993.874060995367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45993.874060995367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45993.874060995367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45993.874060995367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45993.874060995367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45993.874060995367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45993.874060995367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45993.874060995367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45993.874060995367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45993.874060995367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45993.874060995367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45993.874060995367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45993.874060995367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45993.874060995367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45993.874060995367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45993.874060995367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45993.874060995367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45993.874060995367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45993.874060995367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45993.874060995367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45993.874060995367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45993.874060995367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45993.874060995367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45993.874060995367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45993.874060995367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45993.874060995367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45993.874060995367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45993.874060995367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45993.874060995367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45993.874060995367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45993.874060995367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45993.874060995367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45993.874060995367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45993.874060995367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45993.874060995367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45993.874060995367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45993.874060995367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45993.874060995367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45993.874060995367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45993.874060995367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45993.874060995367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45993.874060995367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45993.874060995367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45993.874060995367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45993.874060995367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45993.874060995367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45993.874060995367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45993.874060995367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45993.874060995367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45993.874060995367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45993.874060995367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45993.874060995367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45993.874060995367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45993.874060995367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45993.874060995367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45993.874060995367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45993.874060995367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45993.874060995367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45993.874060995367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45993.874060995367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45993.874060995367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45993.874060995367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45993.874060995367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45993.874060995367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45993.874060995367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45993.874060995367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45993.874060995367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45993.874060995367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45993.874060995367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45993.874060995367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45993.874060995367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45993.874060995367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45993.874060995367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45993.874060995367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45993.874060995367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45993.874060995367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45993.874060995367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45993.874060995367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45993.874060995367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45993.874060995367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45993.874060995367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45993.874060995367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45993.874060995367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45993.874060995367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45993.874060995367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45993.874060995367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45993.874060995367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45993.874060995367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45993.874060995367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45993.874060995367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45993.874060995367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45993.874060995367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45993.874060995367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45993.874060995367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45993.874060995367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45993.874060995367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45993.874060995367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45993.874060995367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45993.874060995367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45993.874060995367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45993.874060995367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45993.874060995367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45993.874060995367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45993.874060995367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45993.874060995367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45993.874060995367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45993.874060995367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45993.874060995367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45993.874060995367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45993.874060995367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45993.874060995367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45993.874060995367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45993.874060995367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45993.874060995367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45993.874060995367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45993.874060995367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45993.874060995367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45993.874060995367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45993.874060995367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45993.874060995367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45993.874060995367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45993.874060995367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45993.874060995367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45993.874060995367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45993.874060995367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45993.874060995367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45993.874060995367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45993.874060995367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45993.874060995367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45993.874060995367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45993.874060995367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45993.874060995367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45993.874060995367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45993.874060995367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45993.874060995367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45993.874060995367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45993.874060995367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45993.874060995367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45993.874060995367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45993.874060995367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45993.874060995367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45993.874060995367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45993.874060995367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45993.874060995367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45993.874060995367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45993.874060995367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45993.874060995367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45993.874060995367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45993.874060995367</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290.39334340277128</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0.13663020833337214</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45993.87406076389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45993.87406076389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45993.87406076389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45993.87406076389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45993.87406076389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45993.87406076389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45993.87406076389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45993.87406076389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45993.87406076389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45993.87406076389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45993.87406076389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45993.87406076389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45993.87406076389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45993.87406076389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45993.87406076389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45993.87406076389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45993.87406076389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45993.87406076389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45993.87406076389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45993.87406076389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45993.87406076389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45993.87406076389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45993.87406076389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45993.87406076389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45993.87406076389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45993.87406076389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45993.87406076389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45993.87406076389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45993.87406076389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45993.87406076389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45993.87406076389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45993.87406076389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45993.87406076389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45993.87406076389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45993.87406076389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45993.87406076389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45993.87406076389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45993.87406076389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45993.87406076389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45993.87406076389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45993.87406076389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45993.87406076389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45993.87406076389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45993.87406076389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45993.87406076389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45993.87406076389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45993.87406076389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45993.87406076389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45993.87406076389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45993.87406076389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45993.87406076389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45993.87406076389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45993.87406076389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45993.87406076389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45993.87406076389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45993.87406076389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45993.87406076389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45993.87406076389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45993.87406076389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45993.87406076389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45993.87406076389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45993.87406076389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45993.87406076389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45993.87406076389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45993.87406076389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45993.87406076389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45993.87406076389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45993.87406076389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45993.87406076389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45993.87406076389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45993.87406076389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45993.87406076389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45993.87406076389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45993.87406076389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45993.87406076389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45993.87406076389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45993.87406076389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45993.87406076389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45993.87406076389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45993.87406076389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45993.87406076389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45993.87406076389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45993.87406076389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45993.87406076389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45993.87406076389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45993.87406076389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45993.87406076389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45993.87406076389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45993.87406076389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45993.87406076389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45993.87406076389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45993.87406076389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45993.87406076389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45993.87406076389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45993.87406076389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45993.87406076389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45993.87406076389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45993.87406076389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45993.87406076389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45993.87406076389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45993.87406076389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45993.87406076389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45993.87406076389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45993.87406076389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45993.87406076389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45993.87406076389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45993.87406076389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45993.87406076389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45993.87406076389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45993.87406076389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45993.87406076389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45993.87406076389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45993.87406076389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45993.87406076389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45993.87406076389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45993.87406076389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45993.87406076389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45993.87406076389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45993.87406076389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45993.87406076389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45993.87406076389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45993.87406076389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45993.87406076389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45993.87406076389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45993.87406076389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45993.87406076389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45993.87406076389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45993.87406076389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45993.87406076389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45993.87406076389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45993.87406076389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45993.87406076389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45993.87406076389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45993.87406076389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45993.87406076389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45993.87406076389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45993.87406076389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45993.87406076389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45993.87406076389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45993.87406076389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45993.87406076389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45993.87406076389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45993.87406076389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45993.87406076389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45993.87406076389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45993.87406076389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45993.87406076389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45993.87406076389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45993.87406076389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45993.87406076389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45993.87406076389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45993.87406076389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45993.87406076389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45993.87406076389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45993.87406076389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45993.87406076389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45993.87406076389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45993.87406076389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45993.87406076389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45993.87406076389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45993.87406076389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45993.87406076389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45993.87406076389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45993.87406076389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45993.87406076389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45993.87406076389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45993.87406076389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45993.87406076389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45993.87406076389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45993.87406076389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45993.87406076389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45993.87406076389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45993.87406076389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45993.87406076389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45993.87406076389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45993.87406076389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45993.87406076389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45993.87406076389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45993.87406076389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45993.87406076389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45993.87406076389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45993.874060995367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45993.874060995367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45993.874060995367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45993.874060995367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45993.874060995367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45993.874060995367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45993.874060995367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45993.874060995367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45993.874060995367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45993.874060995367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45993.874060995367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45993.874060995367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45993.874060995367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45993.874060995367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45993.874060995367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45993.874060995367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45993.874060995367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45993.874060995367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45993.874060995367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45993.874060995367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45993.874060995367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45993.874060995367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45993.874060995367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45993.874060995367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45993.874060995367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45993.874060995367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45993.874060995367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45993.874060995367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45993.874060995367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45993.874060995367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45993.874060995367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45993.874060995367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45993.874060995367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45993.874060995367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45993.874060995367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45993.874060995367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45993.874060995367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45993.874060995367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45993.874060995367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45993.874060995367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45993.874060995367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45993.874060995367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45993.874060995367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45993.874060995367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45993.874060995367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45993.874060995367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45993.874060995367</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102.04200081017916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67.685183680550836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45.212949884255067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12.500762152776588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3.6398726850165986E-2</v>
      </c>
      <c r="H6" s="38">
        <v>45993.83216435185</v>
      </c>
      <c r="I6" s="37" t="str">
        <f>IFERROR(VLOOKUP(D6,DB!A:F,6,0),"")</f>
        <v>Generator-SG</v>
      </c>
      <c r="J6" s="37" t="str">
        <f>IFERROR(VLOOKUP(D6,DB!A:G,7,0),"")</f>
        <v>Vandalized</v>
      </c>
      <c r="K6" s="37" t="s">
        <v>39213</v>
      </c>
      <c r="L6" s="37" t="str">
        <f>IFERROR(VLOOKUP(D6,DB!A:I,9,0),"")</f>
        <v>Latis</v>
      </c>
    </row>
    <row r="7" spans="1:13">
      <c r="A7" s="37" t="s">
        <v>39214</v>
      </c>
      <c r="B7" s="37" t="str">
        <f>IFERROR(VLOOKUP(D7,DB!A:K,11,0),"")</f>
        <v>R5</v>
      </c>
      <c r="C7" s="37">
        <v>2</v>
      </c>
      <c r="D7" s="37" t="s">
        <v>38571</v>
      </c>
      <c r="E7" s="37" t="s">
        <v>39106</v>
      </c>
      <c r="F7" s="38">
        <v>45993.870995370373</v>
      </c>
      <c r="G7" s="135">
        <f ca="1">IFERROR(NOW()-F7,"")</f>
        <v>3.065393517317716E-3</v>
      </c>
      <c r="H7" s="38">
        <v>45993.862673611111</v>
      </c>
      <c r="I7" s="37" t="str">
        <f>IFERROR(VLOOKUP(D7,DB!A:F,6,0),"")</f>
        <v>Generator-SG</v>
      </c>
      <c r="J7" s="37" t="str">
        <f>IFERROR(VLOOKUP(D7,DB!A:G,7,0),"")</f>
        <v>Vandalized</v>
      </c>
      <c r="K7" s="37" t="s">
        <v>39215</v>
      </c>
      <c r="L7" s="37" t="str">
        <f>IFERROR(VLOOKUP(D7,DB!A:I,9,0),"")</f>
        <v>Latis</v>
      </c>
    </row>
    <row r="8" spans="1:13">
      <c r="A8" s="37"/>
      <c r="B8" s="37" t="str">
        <f>IFERROR(VLOOKUP(D8,DB!A:K,11,0),"")</f>
        <v/>
      </c>
      <c r="C8" s="37"/>
      <c r="D8" s="37"/>
      <c r="E8" s="37"/>
      <c r="F8" s="38"/>
      <c r="G8" s="135">
        <f ca="1">IFERROR(NOW()-F8,"")</f>
        <v>45993.87406076389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45993.87406076389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45993.87406076389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45993.87406076389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45993.87406076389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45993.87406076389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45993.87406076389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45993.87406076389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45993.87406076389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45993.87406076389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45993.87406076389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45993.87406076389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45993.87406076389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45993.87406076389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45993.87406076389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45993.87406076389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45993.87406076389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45993.87406076389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45993.87406076389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45993.87406076389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45993.87406076389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45993.87406076389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45993.87406076389</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45993.87406076389</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30363</v>
      </c>
      <c r="E2" s="142" t="s">
        <v>39106</v>
      </c>
      <c r="F2" s="121">
        <v>45993.851203703707</v>
      </c>
      <c r="G2" s="72">
        <f ca="1">IFERROR(NOW()-F2,"-")</f>
        <v>2.2857060183014255E-2</v>
      </c>
      <c r="H2" s="121">
        <v>45993.851203703707</v>
      </c>
      <c r="I2" s="119" t="str">
        <f>IFERROR(VLOOKUP(D2,DB!A:F,6,0),"")</f>
        <v>SCECO</v>
      </c>
      <c r="J2" s="119" t="str">
        <f>IFERROR(VLOOKUP(D2,DB!A:G,7,0),"")</f>
        <v>Dead+In progress+No BB Design</v>
      </c>
      <c r="K2" s="122" t="s">
        <v>39217</v>
      </c>
      <c r="L2" s="137" t="str">
        <f>IFERROR(VLOOKUP(D2,DB!A:I,9,0),"")</f>
        <v>Latis</v>
      </c>
    </row>
    <row r="3" spans="1:16382" ht="31.5" customHeight="1">
      <c r="A3" s="118"/>
      <c r="B3" s="119" t="str">
        <f>IFERROR(VLOOKUP(D3,DB!A:K,11,0),"")</f>
        <v/>
      </c>
      <c r="C3" s="120"/>
      <c r="D3" s="119"/>
      <c r="E3" s="142"/>
      <c r="F3" s="121"/>
      <c r="G3" s="72">
        <f ca="1">IFERROR(NOW()-F3,"-")</f>
        <v>45993.87406076389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45993.87406076389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45993.87406076389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45993.87406076389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45993.87406076389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45993.87406076389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45993.87406076389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45993.87406076389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45993.87406076389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45993.87406076389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45993.87406076389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45993.87406076389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45993.87406076389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45993.87406076389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45993.87406076389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45993.87406076389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45993.87406076389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45993.87406076389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45993.87406076389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45993.87406076389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45993.87406076389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45993.87406076389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45993.87406076389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45993.87406076389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45993.87406076389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45993.87406076389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45993.87406076389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45993.87406076389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45993.87406076389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45993.87406076389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45993.87406076389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45993.87406076389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45993.87406076389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45993.87406076389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45993.87406076389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45993.87406076389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45993.87406076389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45993.87406076389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45993.87406076389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45993.87406076389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45993.87406076389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45993.87406076389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45993.87406076389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45993.87406076389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45993.87406076389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45993.87406076389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45993.87406076389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45993.87406076389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45993.87406076389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45993.87406076389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45993.87406076389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45993.87406076389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45993.87406076389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45993.87406076389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45993.87406076389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45993.87406076389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45993.87406076389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45993.87406076389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45993.87406076389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45993.87406076389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45993.87406076389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45993.87406076389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45993.87406076389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45993.87406076389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45993.87406076389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45993.87406076389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45993.87406076389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45993.87406076389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45993.87406076389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45993.87406076389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45993.87406076389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45993.87406076389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45993.87406076389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45993.87406076389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45993.87406076389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45993.87406076389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45993.87406076389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45993.87406076389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45993.87406076389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45993.87406076389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45993.87406076389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45993.87406076389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45993.87406076389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45993.87406076389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45993.87406076389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45993.87406076389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45993.87406076389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45993.87406076389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45993.87406076389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45993.87406076389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45993.87406076389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45993.87406076389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45993.87406076389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45993.87406076389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45993.87406076389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45993.87406076389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45993.87406076389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45993.87406076389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45993.87406076389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45993.87406076389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45993.87406076389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45993.87406076389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45993.87406076389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45993.87406076389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45993.87406076389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45993.87406076389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45993.87406076389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45993.87406076389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45993.87406076389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45993.87406076389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45993.87406076389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45993.87406076389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45993.87406076389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45993.87406076389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45993.87406076389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45993.87406076389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45993.87406076389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45993.87406076389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45993.87406076389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45993.87406076389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45993.87406076389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45993.87406076389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45993.87406076389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45993.87406076389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45993.87406076389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45993.87406076389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45993.87406076389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45993.87406076389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45993.87406076389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45993.87406076389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45993.87406076389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45993.87406076389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45993.87406076389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45993.87406076389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45993.87406076389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45993.87406076389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45993.87406076389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45993.87406076389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45993.87406076389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45993.87406076389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45993.87406076389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45993.87406076389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45993.87406076389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45993.87406076389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45993.87406076389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45993.87406076389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45993.87406076389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45993.87406076389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45993.87406076389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45993.87406076389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45993.87406076389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45993.87406076389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45993.87406076389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45993.87406076389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45993.87406076389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45993.87406076389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45993.87406076389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45993.87406076389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45993.87406076389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45993.87406076389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45993.87406076389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45993.87406076389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45993.87406076389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45993.87406076389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45993.87406076389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45993.87406076389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45993.87406076389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45993.87406076389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45993.87406076389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45993.87406076389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45993.87406076389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45993.87406076389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45993.87406076389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45993.87406076389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45993.87406076389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45993.87406076389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45993.87406076389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45993.87406076389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45993.87406076389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45993.87406076389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45993.87406076389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45993.87406076389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45993.87406076389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45993.87406076389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45993.87406076389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45993.87406076389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45993.87406076389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45993.87406076389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45993.87406076389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45993.87406076389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45993.87406076389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45993.87406076389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45993.87406076389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45993.87406076389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45993.87406076389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45993.87406076389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45993.87406076389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45993.87406076389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45993.87406076389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45993.87406076389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45993.87406076389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45993.87406076389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45993.87406076389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45993.87406076389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45993.87406076389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45993.87406076389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45993.87406076389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45993.87406076389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45993.87406076389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45993.87406076389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45993.87406076389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45993.87406076389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45993.87406076389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45993.87406076389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45993.87406076389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45993.87406076389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45993.87406076389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45993.87406076389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45993.87406076389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45993.87406076389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45993.87406076389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45993.87406076389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45993.87406076389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45993.87406076389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45993.87406076389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45993.87406076389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45993.87406076389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45993.87406076389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45993.87406076389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45993.87406076389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45993.87406076389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45993.87406076389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45993.87406076389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45993.87406076389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45993.87406076389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45993.87406076389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45993.87406076389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45993.87406076389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45993.87406076389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45993.87406076389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45993.87406076389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45993.87406076389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45993.87406076389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45993.87406076389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45993.87406076389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45993.87406076389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45993.87406076389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45993.87406076389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45993.87406076389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45993.87406076389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45993.87406076389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45993.87406076389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45993.87406076389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45993.87406076389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45993.87406076389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45993.87406076389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45993.87406076389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45993.87406076389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45993.87406076389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45993.87406076389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45993.87406076389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45993.87406076389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45993.87406076389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45993.87406076389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45993.87406076389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45993.87406076389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45993.87406076389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45993.87406076389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45993.87406076389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45993.87406076389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45993.87406076389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45993.87406076389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45993.87406076389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45993.87406076389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45993.87406076389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45993.87406076389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45993.87406076389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45993.87406076389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45993.87406076389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45993.87406076389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45993.87406076389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45993.87406076389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45993.87406076389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45993.87406076389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45993.87406076389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45993.87406076389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45993.87406076389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45993.87406076389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45993.87406076389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45993.87406076389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45993.87406076389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45993.87406076389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45993.87406076389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45993.87406076389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45993.87406076389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45993.87406076389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45993.87406076389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45993.87406076389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45993.87406076389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45993.87406076389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45993.87406076389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45993.87406076389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45993.87406076389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45993.87406076389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45993.87406076389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45993.87406076389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45993.87406076389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45993.87406076389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45993.87406076389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45993.87406076389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45993.87406076389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45993.87406076389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45993.87406076389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45993.87406076389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45993.87406076389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45993.87406076389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45993.87406076389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45993.87406076389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45993.87406076389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45993.87406076389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45993.87406076389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45993.87406076389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45993.87406076389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45993.87406076389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45993.87406076389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45993.87406076389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45993.87406076389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45993.87406076389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45993.87406076389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45993.87406076389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45993.87406076389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45993.87406076389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45993.87406076389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45993.87406076389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45993.87406076389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45993.87406076389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45993.87406076389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45993.87406076389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45993.87406076389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45993.87406076389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45993.87406076389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45993.87406076389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45993.87406076389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45993.87406076389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45993.87406076389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45993.87406076389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45993.87406076389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45993.87406076389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45993.87406076389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45993.87406076389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45993.87406076389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45993.87406076389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45993.87406076389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45993.87406076389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45993.87406076389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45993.87406076389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45993.87406076389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45993.87406076389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45993.87406076389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45993.87406076389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45993.87406076389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45993.87406076389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45993.87406076389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45993.87406076389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45993.87406076389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45993.87406076389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45993.87406076389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45993.87406076389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45993.87406076389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45993.87406076389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45993.87406076389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45993.87406076389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45993.87406076389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45993.87406076389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45993.87406076389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45993.87406076389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45993.87406076389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45993.87406076389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45993.87406076389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45993.87406076389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45993.87406076389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45993.87406076389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45993.87406076389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45993.87406076389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45993.87406076389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45993.87406076389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45993.87406076389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45993.87406076389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45993.87406076389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45993.87406076389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45993.87406076389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45993.87406076389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45993.87406076389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45993.87406076389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45993.87406076389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45993.87406076389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45993.87406076389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45993.87406076389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45993.87406076389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45993.87406076389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45993.87406076389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45993.87406076389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45993.87406076389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45993.87406076389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45993.87406076389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45993.87406076389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45993.87406076389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45993.87406076389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45993.87406076389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45993.87406076389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45993.87406076389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45993.87406076389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45993.87406076389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45993.87406076389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45993.87406076389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45993.87406076389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45993.87406076389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45993.87406076389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45993.87406076389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45993.87406076389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45993.87406076389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45993.87406076389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45993.87406076389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45993.87406076389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45993.87406076389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45993.87406076389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45993.87406076389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45993.87406076389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45993.87406076389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45993.87406076389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45993.87406076389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45993.87406076389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45993.87406076389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45993.87406076389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45993.87406076389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45993.87406076389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45993.87406076389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45993.87406076389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45993.87406076389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45993.87406076389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45993.87406076389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45993.87406076389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45993.87406076389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45993.87406076389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45993.87406076389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45993.87406076389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45993.87406076389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45993.87406076389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45993.87406076389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45993.87406076389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45993.87406076389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45993.87406076389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45993.87406076389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45993.87406076389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45993.87406076389</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45993.87406076389</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