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13" documentId="120_S{2AC9BD13-BADA-5192-A53E-5A8FF88502F6}" xr6:coauthVersionLast="47" xr6:coauthVersionMax="47" xr10:uidLastSave="{88E475A2-5232-4D28-9BEE-A52B9662957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<sst xmlns="http://schemas.openxmlformats.org/spreadsheetml/2006/main" count="181567" uniqueCount="39147">
  <si>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</si>
  <si>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</si>
  <si>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</si>
  <si>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</si>
  <si>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</si>
  <si>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</si>
  <si>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</si>
  <si>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</si>
  <si>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</si>
  <si>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</si>
  <si>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</si>
  <si>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</si>
  <si>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</si>
  <si>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</si>
  <si>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</si>
  <si>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</si>
  <si>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</si>
  <si>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</si>
  <si>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</si>
  <si>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</si>
  <si>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</si>
  <si>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</si>
  <si>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</si>
  <si>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</si>
  <si>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</si>
  <si>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</si>
  <si>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</si>
  <si>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</si>
  <si>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</si>
  <si>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</si>
  <si>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</si>
  <si>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</si>
  <si>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</si>
  <si>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</si>
  <si>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</si>
  <si>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</si>
  <si>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</si>
  <si>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</si>
  <si>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</si>
  <si>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</si>
  <si>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</si>
  <si>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</si>
  <si>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</si>
  <si>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</si>
  <si>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</si>
  <si>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</si>
  <si>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</si>
  <si>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</si>
  <si>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</si>
  <si>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</si>
  <si>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</si>
  <si>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</si>
  <si>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</si>
  <si>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</si>
  <si>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</si>
  <si>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</si>
  <si>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</si>
  <si>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</si>
  <si>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</si>
  <si>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</si>
  <si>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</si>
  <si>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</si>
  <si>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</si>
  <si>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</si>
  <si>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</si>
  <si>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</si>
  <si>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</si>
  <si>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</si>
  <si>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</si>
  <si>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</si>
  <si>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</si>
  <si>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</si>
  <si>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</si>
  <si>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</si>
  <si>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</si>
  <si>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</si>
  <si>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</si>
  <si>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</si>
  <si>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</si>
  <si>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</si>
  <si>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</si>
  <si>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</si>
  <si>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</si>
  <si>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</si>
  <si>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</si>
  <si>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</si>
  <si>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</si>
  <si>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</si>
  <si>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</si>
  <si>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</si>
  <si>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</si>
  <si>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</si>
  <si>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</si>
  <si>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</si>
  <si>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</si>
  <si>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</si>
  <si>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</si>
  <si>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</si>
  <si>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</si>
  <si>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</si>
  <si>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</si>
  <si>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</si>
  <si>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</si>
  <si>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</si>
  <si>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</si>
  <si>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</si>
  <si>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</si>
  <si>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</si>
  <si>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</si>
  <si>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</si>
  <si>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</si>
  <si>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</si>
  <si>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</si>
  <si>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</si>
  <si>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</si>
  <si>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</si>
  <si>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</si>
  <si>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</si>
  <si>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</si>
  <si>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</si>
  <si>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</si>
  <si>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</si>
  <si>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</si>
  <si>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</si>
  <si>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</si>
  <si>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</si>
  <si>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</si>
  <si>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</si>
  <si>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</si>
  <si>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</si>
  <si>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</si>
  <si>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</si>
  <si>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</si>
  <si>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</si>
  <si>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</si>
  <si>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</si>
  <si>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</si>
  <si>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</si>
  <si>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</si>
  <si>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</si>
  <si>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</si>
  <si>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</si>
  <si>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</si>
  <si>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</si>
  <si>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</si>
  <si>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</si>
  <si>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</si>
  <si>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</si>
  <si>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</si>
  <si>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</si>
  <si>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</si>
  <si>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</si>
  <si>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</si>
  <si>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</si>
  <si>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</si>
  <si>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</si>
  <si>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</si>
  <si>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</si>
  <si>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</si>
  <si>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</si>
  <si>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</si>
  <si>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</si>
  <si>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</si>
  <si>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</si>
  <si>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</si>
  <si>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</si>
  <si>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</si>
  <si>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</si>
  <si>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</si>
  <si>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</si>
  <si>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</si>
  <si>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</si>
  <si>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</si>
  <si>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</si>
  <si>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</si>
  <si>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</si>
  <si>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</si>
  <si>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</si>
  <si>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</si>
  <si>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</si>
  <si>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</si>
  <si>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</si>
  <si>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</si>
  <si>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</si>
  <si>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</si>
  <si>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</si>
  <si>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</si>
  <si>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</si>
  <si>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</si>
  <si>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</si>
  <si>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</si>
  <si>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</si>
  <si>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</si>
  <si>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</si>
  <si>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</si>
  <si>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</si>
  <si>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</si>
  <si>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</si>
  <si>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</si>
  <si>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</si>
  <si>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</si>
  <si>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</si>
  <si>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</si>
  <si>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</si>
  <si>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</si>
  <si>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</si>
  <si>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</si>
  <si>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</si>
  <si>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</si>
  <si>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</si>
  <si>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</si>
  <si>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</si>
  <si>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</si>
  <si>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</si>
  <si>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</si>
  <si>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</si>
  <si>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</si>
  <si>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</si>
  <si>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</si>
  <si>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</si>
  <si>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</si>
  <si>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</si>
  <si>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</si>
  <si>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</si>
  <si>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</si>
  <si>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</si>
  <si>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</si>
  <si>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</si>
  <si>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</si>
  <si>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</si>
  <si>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</si>
  <si>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</si>
  <si>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</si>
  <si>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</si>
  <si>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</si>
  <si>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</si>
  <si>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</si>
  <si>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</si>
  <si>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</si>
  <si>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</si>
  <si>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</si>
  <si>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</si>
  <si>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</si>
  <si>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</si>
  <si>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</si>
  <si>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</si>
  <si>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</si>
  <si>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</si>
  <si>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</si>
  <si>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</si>
  <si>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</si>
  <si>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</si>
  <si>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</si>
  <si>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</si>
  <si>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</si>
  <si>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</si>
  <si>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</si>
  <si>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</si>
  <si>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</si>
  <si>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</si>
  <si>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</si>
  <si>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</si>
  <si>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</si>
  <si>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</si>
  <si>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</si>
  <si>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</si>
  <si>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</si>
  <si>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</si>
  <si>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</si>
  <si>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</si>
  <si>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</si>
  <si>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</si>
  <si>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</si>
  <si>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</si>
  <si>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</si>
  <si>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</si>
  <si>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</si>
  <si>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</si>
  <si>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</si>
  <si>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</si>
  <si>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</si>
  <si>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</si>
  <si>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</si>
  <si>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</si>
  <si>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</si>
  <si>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</si>
  <si>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</si>
  <si>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</si>
  <si>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</si>
  <si>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</si>
  <si>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</si>
  <si>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</si>
  <si>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</si>
  <si>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</si>
  <si>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</si>
  <si>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</si>
  <si>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</si>
  <si>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</si>
  <si>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</si>
  <si>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</si>
  <si>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</si>
  <si>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</si>
  <si>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</si>
  <si>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</si>
  <si>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</si>
  <si>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</si>
  <si>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</si>
  <si>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</si>
  <si>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</si>
  <si>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</si>
  <si>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</si>
  <si>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</si>
  <si>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</si>
  <si>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</si>
  <si>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</si>
  <si>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</si>
  <si>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</si>
  <si>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</si>
  <si>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</si>
  <si>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</si>
  <si>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</si>
  <si>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</si>
  <si>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</si>
  <si>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</si>
  <si>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</si>
  <si>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</si>
  <si>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</si>
  <si>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</si>
  <si>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</si>
  <si>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</si>
  <si>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</si>
  <si>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</si>
  <si>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</si>
  <si>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</si>
  <si>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</si>
  <si>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</si>
  <si>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</si>
  <si>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</si>
  <si>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</si>
  <si>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</si>
  <si>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</si>
  <si>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</si>
  <si>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</si>
  <si>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</si>
  <si>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</si>
  <si>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</si>
  <si>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</si>
  <si>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</si>
  <si>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</si>
  <si>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</si>
  <si>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</si>
  <si>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</si>
  <si>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</si>
  <si>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</si>
  <si>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</si>
  <si>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</si>
  <si>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</si>
  <si>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</si>
  <si>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</si>
  <si>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</si>
  <si>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</si>
  <si>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</si>
  <si>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</si>
  <si>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</si>
  <si>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</si>
  <si>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</si>
  <si>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</si>
  <si>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</si>
  <si>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</si>
  <si>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</si>
  <si>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</si>
  <si>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</si>
  <si>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</si>
  <si>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</si>
  <si>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</si>
  <si>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</si>
  <si>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</si>
  <si>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</si>
  <si>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</si>
  <si>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</si>
  <si>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</si>
  <si>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</si>
  <si>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</si>
  <si>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</si>
  <si>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</si>
  <si>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</si>
  <si>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</si>
  <si>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</si>
  <si>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</si>
  <si>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</si>
  <si>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</si>
  <si>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</si>
  <si>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</si>
  <si>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</si>
  <si>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</si>
  <si>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</si>
  <si>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</si>
  <si>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</si>
  <si>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</si>
  <si>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</si>
  <si>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</si>
  <si>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</si>
  <si>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</si>
  <si>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</si>
  <si>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</si>
  <si>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</si>
  <si>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</si>
  <si>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</si>
  <si>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</si>
  <si>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</si>
  <si>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</si>
  <si>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</si>
  <si>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</si>
  <si>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</si>
  <si>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</si>
  <si>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</si>
  <si>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</si>
  <si>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</si>
  <si>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</si>
  <si>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</si>
  <si>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</si>
  <si>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</si>
  <si>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</si>
  <si>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</si>
  <si>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</si>
  <si>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</si>
  <si>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</si>
  <si>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</si>
  <si>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</si>
  <si>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</si>
  <si>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</si>
  <si>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</si>
  <si>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</si>
  <si>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</si>
  <si>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</si>
  <si>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</si>
  <si>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</si>
  <si>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</si>
  <si>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</si>
  <si>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</si>
  <si>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</si>
  <si>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</si>
  <si>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</si>
  <si>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</si>
  <si>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</si>
  <si>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</si>
  <si>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</si>
  <si>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</si>
  <si>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</si>
  <si>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</si>
  <si>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</si>
  <si>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</si>
  <si>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</si>
  <si>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</si>
  <si>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</si>
  <si>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</si>
  <si>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</si>
  <si>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</si>
  <si>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</si>
  <si>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</si>
  <si>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</si>
  <si>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</si>
  <si>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</si>
  <si>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</si>
  <si>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</si>
  <si>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</si>
  <si>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</si>
  <si>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</si>
  <si>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</si>
  <si>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</si>
  <si>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</si>
  <si>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</si>
  <si>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</si>
  <si>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</si>
  <si>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</si>
  <si>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</si>
  <si>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</si>
  <si>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</si>
  <si>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</si>
  <si>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</si>
  <si>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</si>
  <si>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</si>
  <si>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</si>
  <si>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</si>
  <si>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</si>
  <si>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</si>
  <si>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</si>
  <si>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</si>
  <si>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</si>
  <si>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</si>
  <si>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</si>
  <si>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</si>
  <si>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</si>
  <si>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</si>
  <si>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</si>
  <si>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</si>
  <si>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</si>
  <si>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</si>
  <si>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</si>
  <si>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</si>
  <si>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</si>
  <si>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</si>
  <si>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</si>
  <si>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</si>
  <si>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</si>
  <si>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</si>
  <si>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</si>
  <si>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</si>
  <si>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</si>
  <si>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</si>
  <si>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</si>
  <si>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</si>
  <si>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</si>
  <si>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</si>
  <si>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</si>
  <si>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</si>
  <si>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</si>
  <si>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</si>
  <si>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</si>
  <si>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</si>
  <si>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</si>
  <si>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</si>
  <si>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</si>
  <si>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</si>
  <si>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</si>
  <si>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</si>
  <si>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</si>
  <si>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</si>
  <si>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</si>
  <si>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</si>
  <si>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</si>
  <si>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</si>
  <si>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</si>
  <si>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</si>
  <si>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</si>
  <si>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</si>
  <si>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</si>
  <si>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</si>
  <si>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</si>
  <si>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</si>
  <si>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</si>
  <si>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</si>
  <si>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</si>
  <si>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</si>
  <si>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</si>
  <si>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</si>
  <si>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</si>
  <si>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</si>
  <si>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</si>
  <si>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</si>
  <si>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</si>
  <si>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</si>
  <si>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</si>
  <si>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</si>
  <si>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</si>
  <si>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</si>
  <si>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</si>
  <si>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</si>
  <si>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</si>
  <si>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</si>
  <si>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</si>
  <si>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</si>
  <si>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</si>
  <si>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</si>
  <si>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</si>
  <si>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</si>
  <si>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</si>
  <si>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</si>
  <si>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</si>
  <si>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</si>
  <si>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</si>
  <si>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</si>
  <si>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</si>
  <si>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</si>
  <si>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</si>
  <si>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</si>
  <si>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</si>
  <si>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</si>
  <si>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</si>
  <si>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</si>
  <si>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</si>
  <si>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</si>
  <si>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</si>
  <si>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</si>
  <si>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</si>
  <si>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</si>
  <si>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</si>
  <si>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</si>
  <si>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</si>
  <si>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</si>
  <si>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</si>
  <si>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</si>
  <si>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</si>
  <si>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</si>
  <si>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</si>
  <si>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</si>
  <si>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</si>
  <si>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</si>
  <si>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</si>
  <si>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</si>
  <si>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</si>
  <si>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</si>
  <si>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</si>
  <si>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</si>
  <si>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</si>
  <si>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</si>
  <si>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</si>
  <si>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</si>
  <si>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</si>
  <si>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</si>
  <si>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</si>
  <si>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</si>
  <si>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</si>
  <si>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</si>
  <si>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</si>
  <si>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</si>
  <si>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</si>
  <si>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</si>
  <si>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</si>
  <si>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</si>
  <si>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</si>
  <si>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</si>
  <si>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</si>
  <si>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</si>
  <si>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</si>
  <si>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</si>
  <si>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</si>
  <si>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</si>
  <si>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</si>
  <si>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</si>
  <si>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</si>
  <si>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</si>
  <si>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</si>
  <si>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</si>
  <si>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</si>
  <si>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</si>
  <si>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</si>
  <si>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</si>
  <si>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</si>
  <si>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</si>
  <si>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</si>
  <si>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</si>
  <si>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</si>
  <si>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</si>
  <si>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</si>
  <si>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</si>
  <si>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</si>
  <si>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</si>
  <si>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</si>
  <si>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</si>
  <si>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</si>
  <si>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</si>
  <si>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</si>
  <si>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</si>
  <si>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</si>
  <si>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</si>
  <si>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</si>
  <si>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</si>
  <si>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</si>
  <si>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</si>
  <si>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</si>
  <si>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</si>
  <si>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</si>
  <si>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</si>
  <si>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</si>
  <si>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</si>
  <si>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</si>
  <si>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</si>
  <si>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</si>
  <si>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</si>
  <si>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</si>
  <si>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</si>
  <si>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</si>
  <si>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</si>
  <si>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</si>
  <si>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</si>
  <si>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</si>
  <si>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</si>
  <si>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</si>
  <si>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</si>
  <si>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</si>
  <si>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</si>
  <si>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</si>
  <si>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</si>
  <si>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</si>
  <si>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</si>
  <si>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</si>
  <si>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</si>
  <si>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</si>
  <si>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</si>
  <si>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</si>
  <si>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</si>
  <si>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</si>
  <si>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</si>
  <si>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</si>
  <si>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</si>
  <si>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</si>
  <si>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</si>
  <si>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</si>
  <si>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</si>
  <si>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</si>
  <si>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</si>
  <si>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</si>
  <si>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</si>
  <si>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</si>
  <si>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</si>
  <si>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</si>
  <si>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</si>
  <si>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</si>
  <si>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</si>
  <si>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</si>
  <si>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</si>
  <si>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</si>
  <si>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</si>
  <si>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</si>
  <si>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</si>
  <si>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</si>
  <si>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</si>
  <si>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</si>
  <si>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</si>
  <si>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</si>
  <si>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</si>
  <si>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</si>
  <si>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</si>
  <si>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</si>
  <si>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</si>
  <si>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</si>
  <si>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</si>
  <si>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</si>
  <si>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</si>
  <si>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</si>
  <si>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</si>
  <si>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</si>
  <si>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</si>
  <si>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</si>
  <si>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</si>
  <si>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</si>
  <si>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</si>
  <si>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</si>
  <si>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</si>
  <si>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</si>
  <si>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</si>
  <si>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</si>
  <si>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</si>
  <si>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</si>
  <si>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</si>
  <si>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</si>
  <si>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</si>
  <si>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</si>
  <si>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</si>
  <si>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</si>
  <si>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</si>
  <si>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</si>
  <si>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</si>
  <si>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</si>
  <si>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</si>
  <si>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</si>
  <si>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</si>
  <si>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</si>
  <si>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</si>
  <si>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</si>
  <si>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</si>
  <si>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</si>
  <si>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</si>
  <si>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</si>
  <si>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</si>
  <si>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</si>
  <si>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</si>
  <si>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</si>
  <si>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</si>
  <si>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</si>
  <si>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</si>
  <si>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</si>
  <si>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</si>
  <si>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</si>
  <si>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</si>
  <si>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</si>
  <si>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</si>
  <si>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</si>
  <si>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</si>
  <si>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</si>
  <si>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</si>
  <si>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</si>
  <si>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</si>
  <si>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</si>
  <si>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</si>
  <si>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</si>
  <si>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</si>
  <si>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</si>
  <si>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</si>
  <si>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</si>
  <si>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</si>
  <si>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</si>
  <si>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</si>
  <si>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</si>
  <si>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</si>
  <si>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</si>
  <si>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</si>
  <si>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</si>
  <si>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</si>
  <si>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</si>
  <si>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</si>
  <si>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</si>
  <si>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</si>
  <si>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</si>
  <si>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</si>
  <si>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</si>
  <si>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</si>
  <si>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</si>
  <si>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</si>
  <si>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</si>
  <si>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</si>
  <si>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</si>
  <si>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</si>
  <si>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</si>
  <si>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</si>
  <si>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</si>
  <si>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</si>
  <si>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</si>
  <si>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</si>
  <si>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</si>
  <si>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</si>
  <si>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</si>
  <si>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</si>
  <si>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</si>
  <si>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</si>
  <si>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</si>
  <si>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</si>
  <si>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</si>
  <si>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</si>
  <si>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</si>
  <si>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</si>
  <si>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</si>
  <si>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</si>
  <si>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</si>
  <si>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</si>
  <si>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</si>
  <si>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</si>
  <si>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</si>
  <si>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</si>
  <si>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</si>
  <si>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</si>
  <si>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</si>
  <si>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</si>
  <si>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</si>
  <si>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</si>
  <si>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</si>
  <si>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</si>
  <si>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</si>
  <si>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</si>
  <si>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</si>
  <si>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</si>
  <si>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</si>
  <si>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</si>
  <si>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</si>
  <si>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</si>
  <si>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</si>
  <si>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</si>
  <si>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</si>
  <si>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</si>
  <si>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</si>
  <si>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</si>
  <si>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</si>
  <si>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</si>
  <si>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</si>
  <si>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</si>
  <si>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</si>
  <si>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</si>
  <si>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</si>
  <si>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</si>
  <si>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</si>
  <si>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</si>
  <si>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</si>
  <si>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</si>
  <si>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</si>
  <si>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</si>
  <si>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</si>
  <si>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</si>
  <si>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</si>
  <si>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</si>
  <si>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</si>
  <si>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</si>
  <si>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</si>
  <si>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</si>
  <si>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</si>
  <si>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</si>
  <si>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</si>
  <si>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</si>
  <si>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</si>
  <si>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</si>
  <si>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</si>
  <si>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</si>
  <si>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</si>
  <si>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</si>
  <si>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</si>
  <si>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</si>
  <si>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</si>
  <si>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</si>
  <si>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</si>
  <si>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</si>
  <si>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</si>
  <si>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</si>
  <si>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</si>
  <si>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</si>
  <si>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</si>
  <si>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</si>
  <si>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</si>
  <si>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</si>
  <si>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</si>
  <si>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</si>
  <si>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</si>
  <si>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</si>
  <si>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</si>
  <si>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</si>
  <si>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</si>
  <si>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</si>
  <si>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</si>
  <si>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</si>
  <si>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</si>
  <si>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</si>
  <si>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</si>
  <si>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</si>
  <si>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</si>
  <si>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</si>
  <si>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</si>
  <si>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</si>
  <si>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</si>
  <si>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</si>
  <si>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</si>
  <si>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</si>
  <si>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</si>
  <si>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</si>
  <si>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</si>
  <si>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</si>
  <si>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</si>
  <si>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</si>
  <si>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</si>
  <si>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</si>
  <si>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</si>
  <si>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</si>
  <si>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</si>
  <si>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</si>
  <si>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</si>
  <si>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</si>
  <si>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</si>
  <si>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</si>
  <si>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</si>
  <si>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</si>
  <si>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</si>
  <si>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</si>
  <si>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</si>
  <si>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</si>
  <si>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</si>
  <si>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</si>
  <si>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</si>
  <si>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</si>
  <si>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</si>
  <si>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</si>
  <si>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</si>
  <si>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</si>
  <si>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</si>
  <si>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</si>
  <si>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</si>
  <si>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</si>
  <si>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</si>
  <si>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</si>
  <si>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</si>
  <si>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</si>
  <si>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</si>
  <si>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</si>
  <si>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</si>
  <si>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</si>
  <si>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</si>
  <si>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</si>
  <si>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</si>
  <si>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</si>
  <si>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</si>
  <si>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</si>
  <si>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</si>
  <si>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</si>
  <si>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</si>
  <si>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</si>
  <si>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</si>
  <si>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</si>
  <si>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</si>
  <si>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</si>
  <si>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</si>
  <si>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</si>
  <si>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</si>
  <si>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</si>
  <si>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</si>
  <si>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</si>
  <si>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</si>
  <si>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</si>
  <si>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</si>
  <si>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</si>
  <si>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</si>
  <si>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</si>
  <si>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</si>
  <si>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</si>
  <si>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</si>
  <si>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</si>
  <si>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</si>
  <si>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</si>
  <si>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</si>
  <si>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</si>
  <si>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</si>
  <si>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</si>
  <si>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</si>
  <si>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</si>
  <si>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</si>
  <si>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</si>
  <si>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</si>
  <si>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</si>
  <si>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</si>
  <si>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</si>
  <si>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</si>
  <si>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</si>
  <si>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</si>
  <si>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</si>
  <si>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</si>
  <si>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</si>
  <si>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</si>
  <si>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</si>
  <si>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</si>
  <si>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</si>
  <si>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</si>
  <si>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</si>
  <si>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</si>
  <si>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</si>
  <si>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</si>
  <si>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</si>
  <si>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</si>
  <si>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</si>
  <si>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</si>
  <si>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</si>
  <si>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</si>
  <si>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</si>
  <si>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</si>
  <si>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</si>
  <si>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</si>
  <si>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</si>
  <si>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</si>
  <si>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</si>
  <si>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</si>
  <si>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</si>
  <si>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</si>
  <si>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</si>
  <si>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</si>
  <si>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</si>
  <si>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</si>
  <si>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</si>
  <si>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</si>
  <si>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</si>
  <si>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</si>
  <si>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</si>
  <si>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</si>
  <si>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</si>
  <si>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</si>
  <si>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</si>
  <si>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</si>
  <si>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</si>
  <si>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</si>
  <si>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</si>
  <si>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</si>
  <si>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</si>
  <si>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</si>
  <si>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</si>
  <si>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</si>
  <si>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</si>
  <si>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</si>
  <si>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</si>
  <si>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</si>
  <si>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</si>
  <si>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</si>
  <si>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</si>
  <si>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</si>
  <si>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</si>
  <si>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</si>
  <si>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</si>
  <si>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</si>
  <si>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</si>
  <si>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</si>
  <si>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</si>
  <si>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</si>
  <si>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</si>
  <si>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</si>
  <si>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</si>
  <si>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</si>
  <si>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</si>
  <si>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</si>
  <si>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</si>
  <si>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</si>
  <si>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</si>
  <si>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</si>
  <si>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</si>
  <si>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</si>
  <si>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</si>
  <si>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</si>
  <si>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</si>
  <si>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</si>
  <si>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</si>
  <si>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</si>
  <si>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</si>
  <si>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</si>
  <si>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</si>
  <si>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</si>
  <si>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</si>
  <si>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</si>
  <si>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</si>
  <si>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</si>
  <si>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</si>
  <si>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</si>
  <si>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</si>
  <si>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</si>
  <si>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</si>
  <si>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</si>
  <si>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</si>
  <si>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</si>
  <si>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</si>
  <si>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</si>
  <si>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</si>
  <si>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</si>
  <si>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</si>
  <si>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</si>
  <si>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</si>
  <si>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</si>
  <si>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</si>
  <si>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</si>
  <si>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</si>
  <si>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</si>
  <si>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</si>
  <si>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</si>
  <si>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</si>
  <si>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</si>
  <si>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</si>
  <si>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</si>
  <si>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</si>
  <si>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</si>
  <si>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</si>
  <si>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</si>
  <si>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</si>
  <si>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</si>
  <si>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</si>
  <si>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</si>
  <si>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</si>
  <si>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</si>
  <si>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</si>
  <si>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</si>
  <si>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</si>
  <si>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</si>
  <si>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</si>
  <si>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</si>
  <si>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</si>
  <si>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</si>
  <si>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</si>
  <si>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</si>
  <si>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</si>
  <si>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</si>
  <si>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</si>
  <si>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</si>
  <si>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</si>
  <si>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</si>
  <si>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</si>
  <si>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</si>
  <si>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</si>
  <si>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</si>
  <si>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</si>
  <si>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</si>
  <si>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</si>
  <si>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</si>
  <si>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</si>
  <si>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</si>
  <si>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</si>
  <si>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</si>
  <si>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</si>
  <si>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</si>
  <si>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</si>
  <si>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</si>
  <si>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</si>
  <si>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</si>
  <si>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</si>
  <si>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</si>
  <si>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</si>
  <si>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</si>
  <si>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</si>
  <si>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</si>
  <si>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</si>
  <si>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</si>
  <si>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</si>
  <si>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</si>
  <si>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</si>
  <si>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</si>
  <si>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</si>
  <si>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</si>
  <si>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</si>
  <si>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</si>
  <si>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</si>
  <si>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</si>
  <si>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</si>
  <si>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</si>
  <si>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</si>
  <si>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</si>
  <si>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</si>
  <si>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</si>
  <si>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</si>
  <si>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</si>
  <si>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</si>
  <si>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</si>
  <si>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</si>
  <si>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</si>
  <si>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</si>
  <si>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</si>
  <si>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</si>
  <si>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</si>
  <si>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</si>
  <si>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</si>
  <si>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</si>
  <si>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</si>
  <si>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</si>
  <si>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</si>
  <si>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</si>
  <si>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</si>
  <si>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</si>
  <si>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</si>
  <si>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</si>
  <si>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</si>
  <si>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</si>
  <si>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</si>
  <si>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</si>
  <si>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</si>
  <si>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</si>
  <si>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</si>
  <si>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</si>
  <si>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</si>
  <si>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</si>
  <si>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</si>
  <si>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</si>
  <si>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</si>
  <si>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</si>
  <si>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</si>
  <si>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</si>
  <si>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</si>
  <si>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</si>
  <si>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</si>
  <si>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</si>
  <si>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</si>
  <si>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</si>
  <si>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</si>
  <si>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</si>
  <si>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</si>
  <si>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</si>
  <si>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</si>
  <si>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</si>
  <si>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</si>
  <si>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</si>
  <si>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</si>
  <si>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</si>
  <si>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</si>
  <si>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</si>
  <si>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</si>
  <si>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</si>
  <si>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</si>
  <si>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</si>
  <si>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</si>
  <si>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</si>
  <si>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</si>
  <si>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</si>
  <si>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</si>
  <si>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</si>
  <si>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</si>
  <si>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</si>
  <si>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</si>
  <si>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</si>
  <si>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</si>
  <si>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</si>
  <si>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</si>
  <si>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</si>
  <si>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</si>
  <si>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</si>
  <si>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</si>
  <si>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</si>
  <si>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</si>
  <si>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</si>
  <si>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</si>
  <si>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</si>
  <si>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</si>
  <si>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</si>
  <si>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</si>
  <si>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</si>
  <si>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</si>
  <si>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</si>
  <si>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</si>
  <si>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</si>
  <si>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</si>
  <si>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</si>
  <si>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</si>
  <si>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</si>
  <si>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</si>
  <si>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</si>
  <si>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</si>
  <si>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</si>
  <si>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</si>
  <si>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</si>
  <si>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</si>
  <si>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</si>
  <si>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</si>
  <si>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</si>
  <si>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</si>
  <si>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</si>
  <si>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</si>
  <si>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</si>
  <si>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</si>
  <si>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</si>
  <si>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</si>
  <si>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</si>
  <si>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</si>
  <si>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</si>
  <si>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</si>
  <si>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</si>
  <si>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</si>
  <si>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</si>
  <si>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</si>
  <si>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</si>
  <si>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</si>
  <si>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</si>
  <si>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</si>
  <si>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</si>
  <si>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</si>
  <si>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</si>
  <si>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</si>
  <si>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</si>
  <si>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</si>
  <si>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</si>
  <si>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</si>
  <si>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</si>
  <si>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</si>
  <si>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</si>
  <si>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</si>
  <si>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</si>
  <si>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</si>
  <si>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</si>
  <si>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</si>
  <si>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</si>
  <si>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</si>
  <si>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</si>
  <si>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</si>
  <si>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</si>
  <si>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</si>
  <si>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</si>
  <si>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</si>
  <si>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</si>
  <si>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</si>
  <si>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</si>
  <si>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</si>
  <si>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</si>
  <si>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</si>
  <si>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</si>
  <si>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</si>
  <si>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</si>
  <si>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</si>
  <si>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</si>
  <si>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</si>
  <si>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</si>
  <si>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</si>
  <si>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</si>
  <si>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</si>
  <si>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</si>
  <si>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</si>
  <si>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</si>
  <si>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</si>
  <si>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</si>
  <si>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</si>
  <si>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</si>
  <si>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</si>
  <si>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</si>
  <si>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</si>
  <si>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</si>
  <si>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</si>
  <si>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</si>
  <si>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</si>
  <si>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</si>
  <si>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</si>
  <si>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</si>
  <si>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</si>
  <si>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</si>
  <si>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</si>
  <si>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</si>
  <si>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</si>
  <si>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</si>
  <si>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</si>
  <si>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</si>
  <si>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</si>
  <si>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</si>
  <si>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</si>
  <si>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</si>
  <si>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</si>
  <si>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</si>
  <si>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</si>
  <si>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</si>
  <si>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</si>
  <si>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</si>
  <si>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</si>
  <si>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</si>
  <si>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</si>
  <si>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</si>
  <si>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</si>
  <si>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</si>
  <si>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</si>
  <si>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</si>
  <si>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</si>
  <si>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</si>
  <si>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</si>
  <si>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</si>
  <si>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</si>
  <si>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</si>
  <si>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</si>
  <si>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</si>
  <si>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</si>
  <si>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</si>
  <si>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</si>
  <si>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</si>
  <si>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</si>
  <si>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</si>
  <si>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</si>
  <si>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</si>
  <si>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</si>
  <si>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</si>
  <si>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</si>
  <si>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</si>
  <si>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</si>
  <si>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</si>
  <si>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</si>
  <si>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</si>
  <si>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</si>
  <si>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</si>
  <si>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</si>
  <si>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</si>
  <si>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</si>
  <si>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</si>
  <si>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</si>
  <si>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</si>
  <si>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</si>
  <si>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</si>
  <si>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</si>
  <si>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</si>
  <si>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</si>
  <si>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</si>
  <si>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</si>
  <si>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</si>
  <si>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</si>
  <si>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</si>
  <si>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</si>
  <si>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</si>
  <si>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</si>
  <si>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</si>
  <si>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</si>
  <si>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</si>
  <si>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</si>
  <si>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</si>
  <si>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</si>
  <si>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</si>
  <si>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</si>
  <si>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</si>
  <si>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</si>
  <si>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</si>
  <si>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</si>
  <si>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</si>
  <si>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</si>
  <si>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</si>
  <si>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</si>
  <si>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</si>
  <si>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</si>
  <si>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</si>
  <si>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</si>
  <si>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</si>
  <si>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</si>
  <si>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</si>
  <si>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</si>
  <si>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</si>
  <si>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</si>
  <si>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</si>
  <si>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</si>
  <si>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</si>
  <si>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</si>
  <si>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</si>
  <si>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</si>
  <si>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</si>
  <si>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</si>
  <si>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</si>
  <si>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</si>
  <si>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</si>
  <si>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</si>
  <si>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</si>
  <si>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</si>
  <si>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</si>
  <si>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</si>
  <si>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</si>
  <si>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</si>
  <si>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</si>
  <si>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</si>
  <si>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</si>
  <si>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</si>
  <si>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</si>
  <si>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</si>
  <si>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</si>
  <si>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</si>
  <si>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</si>
  <si>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</si>
  <si>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</si>
  <si>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</si>
  <si>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</si>
  <si>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</si>
  <si>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</si>
  <si>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</si>
  <si>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</si>
  <si>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</si>
  <si>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</si>
  <si>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</si>
  <si>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</si>
  <si>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</si>
  <si>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</si>
  <si>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</si>
  <si>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</si>
  <si>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</si>
  <si>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</si>
  <si>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</si>
  <si>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</si>
  <si>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</si>
  <si>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</si>
  <si>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</si>
  <si>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</si>
  <si>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</si>
  <si>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</si>
  <si>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</si>
  <si>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</si>
  <si>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</si>
  <si>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</si>
  <si>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</si>
  <si>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</si>
  <si>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</si>
  <si>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</si>
  <si>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</si>
  <si>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</si>
  <si>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</si>
  <si>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</si>
  <si>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</si>
  <si>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</si>
  <si>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</si>
  <si>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</si>
  <si>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</si>
  <si>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</si>
  <si>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</si>
  <si>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</si>
  <si>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</si>
  <si>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</si>
  <si>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</si>
  <si>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</si>
  <si>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</si>
  <si>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</si>
  <si>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</si>
  <si>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</si>
  <si>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</si>
  <si>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</si>
  <si>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</si>
  <si>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</si>
  <si>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</si>
  <si>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</si>
  <si>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</si>
  <si>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</si>
  <si>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</si>
  <si>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</si>
  <si>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</si>
  <si>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</si>
  <si>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</si>
  <si>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</si>
  <si>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</si>
  <si>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</si>
  <si>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</si>
  <si>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</si>
  <si>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</si>
  <si>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</si>
  <si>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</si>
  <si>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</si>
  <si>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</si>
  <si>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</si>
  <si>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</si>
  <si>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</si>
  <si>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</si>
  <si>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</si>
  <si>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</si>
  <si>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</si>
  <si>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</si>
  <si>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</si>
  <si>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</si>
  <si>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</si>
  <si>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</si>
  <si>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</si>
  <si>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</si>
  <si>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</si>
  <si>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</si>
  <si>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</si>
  <si>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</si>
  <si>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</si>
  <si>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</si>
  <si>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</si>
  <si>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</si>
  <si>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</si>
  <si>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</si>
  <si>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</si>
  <si>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</si>
  <si>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</si>
  <si>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</si>
  <si>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</si>
  <si>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</si>
  <si>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</si>
  <si>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</si>
  <si>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</si>
  <si>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</si>
  <si>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</si>
  <si>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</si>
  <si>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</si>
  <si>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</si>
  <si>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</si>
  <si>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</si>
  <si>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</si>
  <si>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</si>
  <si>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</si>
  <si>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</si>
  <si>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</si>
  <si>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</si>
  <si>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</si>
  <si>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</si>
  <si>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</si>
  <si>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</si>
  <si>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</si>
  <si>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</si>
  <si>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</si>
  <si>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</si>
  <si>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</si>
  <si>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</si>
  <si>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</si>
  <si>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</si>
  <si>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</si>
  <si>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</si>
  <si>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</si>
  <si>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</si>
  <si>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</si>
  <si>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</si>
  <si>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</si>
  <si>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</si>
  <si>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</si>
  <si>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</si>
  <si>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</si>
  <si>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</si>
  <si>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</si>
  <si>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</si>
  <si>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</si>
  <si>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</si>
  <si>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</si>
  <si>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</si>
  <si>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</si>
  <si>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</si>
  <si>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</si>
  <si>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</si>
  <si>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</si>
  <si>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</si>
  <si>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</si>
  <si>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</si>
  <si>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</si>
  <si>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</si>
  <si>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</si>
  <si>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</si>
  <si>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</si>
  <si>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</si>
  <si>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</si>
  <si>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</si>
  <si>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</si>
  <si>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</si>
  <si>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</si>
  <si>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</si>
  <si>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</si>
  <si>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</si>
  <si>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</si>
  <si>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</si>
  <si>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</si>
  <si>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</si>
  <si>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</si>
  <si>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</si>
  <si>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</si>
  <si>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</si>
  <si>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</si>
  <si>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</si>
  <si>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</si>
  <si>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</si>
  <si>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</si>
  <si>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</si>
  <si>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</si>
  <si>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</si>
  <si>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</si>
  <si>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</si>
  <si>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</si>
  <si>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</si>
  <si>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</si>
  <si>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</si>
  <si>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</si>
  <si>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</si>
  <si>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</si>
  <si>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</si>
  <si>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</si>
  <si>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</si>
  <si>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</si>
  <si>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</si>
  <si>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</si>
  <si>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</si>
  <si>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</si>
  <si>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</si>
  <si>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</si>
  <si>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</si>
  <si>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</si>
  <si>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</si>
  <si>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</si>
  <si>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</si>
  <si>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</si>
  <si>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</si>
  <si>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</si>
  <si>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</si>
  <si>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</si>
  <si>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</si>
  <si>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</si>
  <si>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</si>
  <si>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</si>
  <si>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</si>
  <si>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</si>
  <si>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</si>
  <si>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</si>
  <si>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</si>
  <si>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</si>
  <si>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</si>
  <si>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</si>
  <si>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</si>
  <si>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</si>
  <si>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</si>
  <si>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</si>
  <si>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</si>
  <si>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</si>
  <si>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</si>
  <si>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</si>
  <si>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</si>
  <si>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</si>
  <si>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</si>
  <si>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</si>
  <si>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</si>
  <si>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</si>
  <si>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</si>
  <si>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</si>
  <si>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</si>
  <si>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</si>
  <si>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</si>
  <si>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</si>
  <si>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</si>
  <si>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</si>
  <si>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</si>
  <si>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</si>
  <si>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</si>
  <si>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</si>
  <si>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</si>
  <si>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</si>
  <si>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</si>
  <si>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</si>
  <si>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</si>
  <si>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</si>
  <si>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</si>
  <si>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</si>
  <si>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</si>
  <si>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</si>
  <si>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</si>
  <si>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</si>
  <si>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</si>
  <si>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</si>
  <si>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</si>
  <si>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</si>
  <si>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</si>
  <si>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</si>
  <si>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</si>
  <si>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</si>
  <si>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</si>
  <si>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</si>
  <si>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</si>
  <si>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</si>
  <si>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</si>
  <si>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</si>
  <si>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</si>
  <si>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</si>
  <si>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</si>
  <si>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</si>
  <si>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</si>
  <si>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</si>
  <si>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</si>
  <si>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</si>
  <si>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</si>
  <si>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</si>
  <si>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</si>
  <si>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</si>
  <si>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</si>
  <si>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</si>
  <si>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</si>
  <si>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</si>
  <si>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</si>
  <si>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</si>
  <si>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</si>
  <si>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</si>
  <si>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</si>
  <si>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</si>
  <si>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</si>
  <si>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</si>
  <si>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</si>
  <si>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</si>
  <si>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</si>
  <si>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</si>
  <si>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</si>
  <si>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</si>
  <si>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</si>
  <si>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</si>
  <si>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</si>
  <si>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</si>
  <si>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</si>
  <si>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</si>
  <si>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</si>
  <si>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</si>
  <si>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</si>
  <si>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</si>
  <si>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</si>
  <si>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</si>
  <si>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</si>
  <si>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</si>
  <si>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</si>
  <si>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</si>
  <si>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</si>
  <si>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</si>
  <si>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</si>
  <si>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</si>
  <si>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</si>
  <si>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</si>
  <si>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</si>
  <si>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</si>
  <si>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</si>
  <si>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</si>
  <si>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</si>
  <si>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</si>
  <si>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</si>
  <si>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</si>
  <si>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</si>
  <si>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</si>
  <si>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</si>
  <si>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</si>
  <si>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</si>
  <si>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</si>
  <si>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</si>
  <si>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</si>
  <si>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</si>
  <si>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</si>
  <si>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</si>
  <si>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</si>
  <si>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</si>
  <si>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</si>
  <si>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</si>
  <si>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</si>
  <si>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</si>
  <si>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</si>
  <si>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</si>
  <si>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</si>
  <si>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</si>
  <si>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</si>
  <si>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</si>
  <si>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</si>
  <si>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</si>
  <si>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</si>
  <si>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</si>
  <si>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</si>
  <si>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</si>
  <si>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</si>
  <si>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</si>
  <si>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</si>
  <si>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</si>
  <si>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</si>
  <si>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</si>
  <si>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</si>
  <si>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</si>
  <si>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</si>
  <si>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</si>
  <si>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</si>
  <si>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</si>
  <si>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</si>
  <si>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</si>
  <si>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</si>
  <si>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</si>
  <si>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</si>
  <si>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</si>
  <si>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</si>
  <si>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</si>
  <si>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</si>
  <si>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</si>
  <si>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</si>
  <si>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</si>
  <si>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</si>
  <si>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</si>
  <si>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</si>
  <si>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</si>
  <si>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</si>
  <si>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</si>
  <si>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</si>
  <si>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</si>
  <si>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</si>
  <si>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</si>
  <si>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</si>
  <si>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</si>
  <si>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</si>
  <si>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</si>
  <si>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</si>
  <si>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</si>
  <si>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</si>
  <si>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</si>
  <si>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</si>
  <si>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</si>
  <si>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</si>
  <si>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</si>
  <si>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</si>
  <si>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</si>
  <si>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</si>
  <si>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</si>
  <si>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</si>
  <si>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</si>
  <si>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</si>
  <si>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</si>
  <si>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</si>
  <si>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</si>
  <si>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</si>
  <si>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</si>
  <si>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</si>
  <si>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</si>
  <si>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</si>
  <si>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</si>
  <si>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</si>
  <si>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</si>
  <si>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</si>
  <si>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</si>
  <si>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</si>
  <si>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</si>
  <si>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</si>
  <si>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</si>
  <si>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</si>
  <si>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</si>
  <si>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</si>
  <si>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</si>
  <si>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</si>
  <si>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</si>
  <si>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</si>
  <si>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</si>
  <si>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</si>
  <si>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</si>
  <si>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</si>
  <si>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</si>
  <si>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</si>
  <si>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</si>
  <si>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</si>
  <si>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</si>
  <si>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</si>
  <si>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</si>
  <si>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</si>
  <si>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</si>
  <si>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</si>
  <si>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</si>
  <si>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</si>
  <si>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</si>
  <si>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</si>
  <si>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</si>
  <si>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</si>
  <si>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</si>
  <si>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</si>
  <si>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</si>
  <si>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</si>
  <si>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</si>
  <si>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</si>
  <si>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</si>
  <si>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</si>
  <si>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</si>
  <si>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</si>
  <si>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</si>
  <si>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</si>
  <si>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</si>
  <si>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</si>
  <si>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</si>
  <si>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</si>
  <si>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</si>
  <si>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</si>
  <si>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</si>
  <si>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</si>
  <si>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</si>
  <si>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</si>
  <si>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</si>
  <si>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</si>
  <si>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</si>
  <si>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</si>
  <si>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</si>
  <si>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</si>
  <si>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</si>
  <si>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</si>
  <si>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</si>
  <si>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</si>
  <si>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</si>
  <si>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</si>
  <si>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</si>
  <si>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</si>
  <si>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</si>
  <si>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</si>
  <si>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</si>
  <si>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</si>
  <si>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</si>
  <si>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</si>
  <si>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</si>
  <si>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</si>
  <si>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</si>
  <si>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</si>
  <si>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</si>
  <si>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</si>
  <si>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</si>
  <si>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</si>
  <si>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</si>
  <si>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</si>
  <si>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</si>
  <si>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</si>
  <si>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</si>
  <si>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</si>
  <si>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</si>
  <si>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</si>
  <si>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</si>
  <si>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</si>
  <si>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</si>
  <si>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</si>
  <si>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</si>
  <si>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</si>
  <si>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</si>
  <si>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</si>
  <si>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</si>
  <si>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</si>
  <si>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</si>
  <si>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</si>
  <si>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</si>
  <si>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</si>
  <si>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</si>
  <si>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</si>
  <si>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</si>
  <si>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</si>
  <si>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</si>
  <si>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</si>
  <si>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</si>
  <si>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</si>
  <si>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</si>
  <si>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</si>
  <si>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</si>
  <si>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</si>
  <si>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</si>
  <si>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</si>
  <si>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</si>
  <si>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</si>
  <si>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</si>
  <si>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</si>
  <si>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</si>
  <si>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</si>
  <si>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</si>
  <si>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</si>
  <si>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</si>
  <si>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</si>
  <si>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</si>
  <si>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</si>
  <si>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</si>
  <si>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</si>
  <si>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</si>
  <si>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</si>
  <si>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</si>
  <si>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</si>
  <si>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</si>
  <si>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</si>
  <si>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</si>
  <si>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</si>
  <si>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</si>
  <si>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</si>
  <si>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</si>
  <si>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</si>
  <si>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</si>
  <si>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</si>
  <si>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</si>
  <si>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</si>
  <si>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</si>
  <si>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</si>
  <si>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</si>
  <si>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</si>
  <si>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</si>
  <si>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</si>
  <si>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</si>
  <si>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</si>
  <si>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</si>
  <si>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</si>
  <si>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</si>
  <si>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</si>
  <si>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</si>
  <si>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</si>
  <si>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</si>
  <si>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</si>
  <si>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</si>
  <si>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</si>
  <si>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</si>
  <si>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</si>
  <si>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</si>
  <si>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</si>
  <si>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</si>
  <si>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</si>
  <si>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</si>
  <si>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</si>
  <si>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</si>
  <si>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</si>
  <si>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</si>
  <si>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</si>
  <si>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</si>
  <si>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</si>
  <si>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</si>
  <si>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</si>
  <si>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</si>
  <si>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</si>
  <si>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</si>
  <si>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</si>
  <si>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</si>
  <si>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</si>
  <si>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</si>
  <si>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</si>
  <si>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</si>
  <si>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</si>
  <si>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</si>
  <si>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</si>
  <si>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</si>
  <si>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</si>
  <si>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</si>
  <si>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</si>
  <si>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</si>
  <si>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</si>
  <si>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</si>
  <si>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</si>
  <si>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</si>
  <si>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</si>
  <si>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</si>
  <si>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</si>
  <si>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</si>
  <si>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</si>
  <si>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</si>
  <si>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</si>
  <si>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</si>
  <si>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</si>
  <si>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</si>
  <si>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</si>
  <si>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</si>
  <si>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</si>
  <si>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</si>
  <si>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</si>
  <si>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</si>
  <si>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</si>
  <si>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</si>
  <si>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</si>
  <si>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</si>
  <si>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</si>
  <si>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</si>
  <si>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</si>
  <si>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</si>
  <si>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</si>
  <si>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</si>
  <si>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</si>
  <si>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</si>
  <si>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</si>
  <si>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</si>
  <si>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</si>
  <si>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</si>
  <si>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</si>
  <si>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</si>
  <si>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</si>
  <si>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</si>
  <si>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</si>
  <si>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</si>
  <si>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</si>
  <si>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</si>
  <si>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</si>
  <si>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</si>
  <si>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</si>
  <si>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</si>
  <si>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</si>
  <si>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</si>
  <si>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</si>
  <si>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</si>
  <si>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</si>
  <si>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</si>
  <si>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</si>
  <si>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</si>
  <si>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</si>
  <si>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</si>
  <si>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</si>
  <si>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</si>
  <si>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</si>
  <si>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</si>
  <si>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</si>
  <si>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</si>
  <si>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</si>
  <si>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</si>
  <si>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</si>
  <si>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</si>
  <si>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</si>
  <si>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</si>
  <si>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</si>
  <si>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</si>
  <si>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</si>
  <si>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</si>
  <si>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</si>
  <si>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</si>
  <si>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</si>
  <si>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</si>
  <si>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</si>
  <si>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</si>
  <si>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</si>
  <si>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</si>
  <si>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</si>
  <si>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</si>
  <si>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</si>
  <si>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</si>
  <si>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</si>
  <si>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</si>
  <si>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</si>
  <si>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</si>
  <si>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</si>
  <si>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</si>
  <si>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</si>
  <si>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</si>
  <si>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</si>
  <si>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</si>
  <si>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</si>
  <si>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</si>
  <si>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</si>
  <si>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</si>
  <si>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</si>
  <si>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</si>
  <si>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</si>
  <si>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</si>
  <si>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</si>
  <si>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</si>
  <si>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</si>
  <si>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</si>
  <si>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</si>
  <si>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</si>
  <si>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</si>
  <si>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</si>
  <si>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</si>
  <si>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</si>
  <si>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</si>
  <si>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</si>
  <si>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</si>
  <si>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</si>
  <si>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</si>
  <si>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</si>
  <si>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</si>
  <si>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</si>
  <si>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</si>
  <si>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</si>
  <si>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</si>
  <si>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</si>
  <si>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</si>
  <si>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</si>
  <si>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</si>
  <si>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</si>
  <si>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</si>
  <si>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</si>
  <si>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</si>
  <si>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</si>
  <si>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</si>
  <si>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</si>
  <si>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</si>
  <si>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</si>
  <si>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</si>
  <si>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</si>
  <si>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</si>
  <si>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</si>
  <si>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</si>
  <si>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</si>
  <si>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</si>
  <si>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</si>
  <si>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</si>
  <si>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</si>
  <si>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</si>
  <si>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</si>
  <si>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</si>
  <si>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</si>
  <si>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</si>
  <si>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</si>
  <si>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</si>
  <si>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</si>
  <si>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</si>
  <si>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</si>
  <si>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</si>
  <si>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</si>
  <si>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</si>
  <si>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</si>
  <si>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</si>
  <si>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</si>
  <si>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</si>
  <si>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</si>
  <si>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</si>
  <si>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</si>
  <si>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</si>
  <si>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</si>
  <si>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</si>
  <si>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</si>
  <si>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</si>
  <si>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</si>
  <si>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</si>
  <si>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</si>
  <si>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</si>
  <si>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</si>
  <si>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</si>
  <si>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</si>
  <si>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</si>
  <si>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</si>
  <si>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</si>
  <si>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</si>
  <si>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</si>
  <si>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</si>
  <si>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</si>
  <si>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</si>
  <si>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</si>
  <si>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</si>
  <si>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</si>
  <si>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</si>
  <si>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</si>
  <si>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</si>
  <si>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</si>
  <si>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</si>
  <si>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</si>
  <si>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</si>
  <si>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</si>
  <si>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</si>
  <si>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</si>
  <si>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</si>
  <si>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</si>
  <si>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</si>
  <si>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</si>
  <si>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</si>
  <si>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</si>
  <si>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</si>
  <si>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</si>
  <si>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</si>
  <si>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</si>
  <si>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</si>
  <si>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</si>
  <si>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</si>
  <si>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</si>
  <si>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</si>
  <si>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</si>
  <si>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</si>
  <si>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</si>
  <si>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</si>
  <si>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</si>
  <si>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</si>
  <si>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</si>
  <si>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</si>
  <si>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</si>
  <si>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</si>
  <si>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</si>
  <si>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</si>
  <si>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</si>
  <si>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</si>
  <si>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</si>
  <si>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</si>
  <si>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</si>
  <si>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</si>
  <si>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</si>
  <si>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</si>
  <si>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</si>
  <si>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</si>
  <si>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</si>
  <si>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</si>
  <si>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</si>
  <si>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</si>
  <si>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</si>
  <si>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</si>
  <si>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</si>
  <si>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</si>
  <si>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</si>
  <si>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</si>
  <si>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</si>
  <si>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</si>
  <si>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</si>
  <si>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</si>
  <si>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</si>
  <si>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</si>
  <si>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</si>
  <si>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</si>
  <si>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</si>
  <si>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</si>
  <si>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</si>
  <si>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</si>
  <si>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</si>
  <si>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</si>
  <si>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</si>
  <si>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</si>
  <si>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</si>
  <si>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</si>
  <si>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</si>
  <si>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</si>
  <si>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</si>
  <si>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</si>
  <si>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</si>
  <si>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</si>
  <si>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</si>
  <si>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</si>
  <si>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</si>
  <si>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</si>
  <si>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</si>
  <si>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</si>
  <si>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</si>
  <si>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</si>
  <si>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</si>
  <si>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</si>
  <si>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</si>
  <si>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</si>
  <si>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</si>
  <si>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</si>
  <si>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</si>
  <si>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</si>
  <si>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</si>
  <si>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</si>
  <si>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</si>
  <si>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</si>
  <si>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</si>
  <si>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</si>
  <si>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</si>
  <si>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</si>
  <si>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</si>
  <si>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</si>
  <si>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</si>
  <si>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</si>
  <si>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</si>
  <si>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</si>
  <si>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</si>
  <si>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</si>
  <si>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</si>
  <si>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</si>
  <si>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</si>
  <si>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</si>
  <si>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</si>
  <si>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</si>
  <si>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</si>
  <si>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</si>
  <si>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</si>
  <si>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</si>
  <si>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</si>
  <si>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</si>
  <si>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</si>
  <si>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</si>
  <si>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</si>
  <si>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</si>
  <si>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</si>
  <si>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</si>
  <si>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</si>
  <si>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</si>
  <si>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</si>
  <si>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</si>
  <si>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</si>
  <si>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</si>
  <si>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</si>
  <si>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</si>
  <si>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</si>
  <si>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</si>
  <si>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</si>
  <si>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</si>
  <si>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</si>
  <si>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</si>
  <si>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</si>
  <si>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</si>
  <si>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</si>
  <si>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</si>
  <si>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</si>
  <si>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</si>
  <si>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</si>
  <si>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</si>
  <si>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</si>
  <si>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</si>
  <si>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</si>
  <si>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</si>
  <si>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</si>
  <si>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</si>
  <si>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</si>
  <si>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</si>
  <si>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</si>
  <si>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</si>
  <si>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</si>
  <si>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</si>
  <si>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</si>
  <si>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</si>
  <si>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</si>
  <si>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</si>
  <si>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</si>
  <si>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</si>
  <si>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</si>
  <si>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</si>
  <si>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</si>
  <si>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</si>
  <si>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</si>
  <si>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</si>
  <si>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</si>
  <si>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</si>
  <si>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</si>
  <si>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</si>
  <si>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</si>
  <si>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</si>
  <si>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</si>
  <si>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</si>
  <si>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</si>
  <si>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</si>
  <si>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</si>
  <si>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</si>
  <si>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</si>
  <si>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</si>
  <si>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</si>
  <si>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</si>
  <si>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</si>
  <si>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</si>
  <si>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</si>
  <si>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</si>
  <si>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</si>
  <si>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</si>
  <si>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</si>
  <si>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</si>
  <si>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</si>
  <si>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</si>
  <si>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</si>
  <si>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</si>
  <si>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</si>
  <si>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</si>
  <si>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</si>
  <si>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</si>
  <si>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</si>
  <si>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</si>
  <si>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</si>
  <si>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</si>
  <si>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</si>
  <si>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</si>
  <si>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</si>
  <si>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</si>
  <si>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</si>
  <si>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</si>
  <si>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</si>
  <si>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</si>
  <si>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</si>
  <si>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</si>
  <si>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</si>
  <si>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</si>
  <si>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</si>
  <si>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</si>
  <si>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</si>
  <si>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</si>
  <si>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</si>
  <si>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</si>
  <si>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</si>
  <si>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</si>
  <si>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</si>
  <si>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</si>
  <si>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</si>
  <si>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</si>
  <si>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</si>
  <si>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</si>
  <si>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</si>
  <si>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</si>
  <si>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</si>
  <si>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</si>
  <si>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</si>
  <si>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</si>
  <si>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</si>
  <si>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</si>
  <si>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</si>
  <si>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</si>
  <si>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</si>
  <si>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</si>
  <si>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</si>
  <si>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</si>
  <si>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</si>
  <si>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</si>
  <si>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</si>
  <si>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</si>
  <si>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</si>
  <si>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</si>
  <si>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</si>
  <si>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</si>
  <si>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</si>
  <si>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</si>
  <si>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</si>
  <si>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</si>
  <si>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</si>
  <si>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</si>
  <si>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</si>
  <si>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</si>
  <si>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</si>
  <si>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</si>
  <si>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</si>
  <si>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</si>
  <si>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</si>
  <si>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</si>
  <si>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</si>
  <si>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</si>
  <si>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</si>
  <si>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</si>
  <si>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</si>
  <si>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</si>
  <si>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</si>
  <si>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</si>
  <si>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</si>
  <si>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</si>
  <si>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</si>
  <si>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</si>
  <si>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</si>
  <si>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</si>
  <si>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</si>
  <si>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</si>
  <si>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</si>
  <si>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</si>
  <si>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</si>
  <si>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</si>
  <si>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</si>
  <si>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</si>
  <si>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</si>
  <si>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</si>
  <si>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</si>
  <si>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</si>
  <si>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</si>
  <si>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</si>
  <si>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</si>
  <si>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</si>
  <si>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</si>
  <si>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</si>
  <si>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</si>
  <si>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</si>
  <si>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</si>
  <si>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</si>
  <si>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</si>
  <si>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</si>
  <si>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</si>
  <si>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</si>
  <si>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</si>
  <si>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</si>
  <si>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</si>
  <si>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</si>
  <si>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</si>
  <si>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</si>
  <si>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</si>
  <si>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</si>
  <si>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</si>
  <si>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</si>
  <si>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</si>
  <si>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</si>
  <si>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</si>
  <si>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</si>
  <si>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</si>
  <si>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</si>
  <si>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</si>
  <si>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</si>
  <si>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</si>
  <si>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</si>
  <si>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</si>
  <si>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</si>
  <si>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</si>
  <si>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</si>
  <si>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</si>
  <si>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</si>
  <si>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</si>
  <si>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</si>
  <si>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</si>
  <si>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</si>
  <si>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</si>
  <si>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</si>
  <si>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</si>
  <si>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</si>
  <si>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</si>
  <si>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</si>
  <si>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</si>
  <si>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</si>
  <si>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</si>
  <si>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</si>
  <si>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</si>
  <si>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</si>
  <si>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</si>
  <si>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</si>
  <si>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</si>
  <si>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</si>
  <si>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</si>
  <si>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</si>
  <si>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</si>
  <si>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</si>
  <si>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</si>
  <si>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</si>
  <si>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</si>
  <si>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</si>
  <si>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</si>
  <si>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</si>
  <si>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</si>
  <si>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</si>
  <si>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</si>
  <si>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</si>
  <si>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</si>
  <si>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</si>
  <si>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</si>
  <si>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</si>
  <si>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</si>
  <si>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</si>
  <si>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</si>
  <si>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</si>
  <si>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</si>
  <si>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</si>
  <si>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</si>
  <si>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</si>
  <si>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</si>
  <si>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</si>
  <si>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</si>
  <si>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</si>
  <si>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</si>
  <si>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</si>
  <si>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</si>
  <si>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</si>
  <si>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</si>
  <si>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</si>
  <si>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</si>
  <si>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</si>
  <si>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</si>
  <si>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</si>
  <si>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</si>
  <si>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</si>
  <si>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</si>
  <si>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</si>
  <si>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</si>
  <si>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</si>
  <si>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</si>
  <si>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</si>
  <si>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</si>
  <si>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</si>
  <si>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</si>
  <si>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</si>
  <si>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</si>
  <si>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</si>
  <si>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</si>
  <si>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</si>
  <si>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</si>
  <si>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</si>
  <si>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</si>
  <si>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</si>
  <si>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</si>
  <si>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</si>
  <si>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</si>
  <si>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</si>
  <si>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</si>
  <si>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</si>
  <si>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</si>
  <si>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</si>
  <si>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</si>
  <si>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</si>
  <si>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</si>
  <si>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</si>
  <si>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</si>
  <si>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</si>
  <si>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</si>
  <si>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</si>
  <si>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</si>
  <si>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</si>
  <si>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</si>
  <si>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</si>
  <si>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</si>
  <si>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</si>
  <si>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</si>
  <si>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</si>
  <si>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</si>
  <si>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</si>
  <si>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</si>
  <si>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</si>
  <si>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</si>
  <si>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</si>
  <si>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</si>
  <si>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</si>
  <si>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</si>
  <si>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</si>
  <si>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</si>
  <si>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</si>
  <si>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</si>
  <si>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</si>
  <si>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</si>
  <si>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</si>
  <si>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</si>
  <si>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</si>
  <si>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</si>
  <si>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</si>
  <si>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</si>
  <si>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</si>
  <si>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</si>
  <si>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</si>
  <si>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</si>
  <si>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</si>
  <si>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</si>
  <si>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</si>
  <si>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</si>
  <si>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</si>
  <si>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</si>
  <si>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</si>
  <si>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</si>
  <si>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</si>
  <si>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</si>
  <si>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</si>
  <si>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</si>
  <si>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</si>
  <si>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</si>
  <si>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</si>
  <si>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</si>
  <si>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</si>
  <si>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</si>
  <si>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</si>
  <si>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</si>
  <si>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</si>
  <si>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</si>
  <si>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</si>
  <si>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</si>
  <si>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</si>
  <si>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</si>
  <si>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</si>
  <si>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</si>
  <si>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</si>
  <si>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</si>
  <si>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</si>
  <si>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</si>
  <si>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</si>
  <si>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</si>
  <si>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</si>
  <si>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</si>
  <si>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</si>
  <si>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</si>
  <si>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</si>
  <si>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</si>
  <si>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</si>
  <si>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</si>
  <si>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</si>
  <si>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</si>
  <si>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</si>
  <si>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</si>
  <si>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</si>
  <si>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</si>
  <si>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</si>
  <si>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</si>
  <si>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</si>
  <si>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</si>
  <si>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</si>
  <si>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</si>
  <si>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</si>
  <si>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</si>
  <si>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</si>
  <si>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</si>
  <si>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</si>
  <si>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</si>
  <si>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</si>
  <si>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</si>
  <si>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</si>
  <si>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</si>
  <si>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</si>
  <si>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</si>
  <si>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</si>
  <si>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</si>
  <si>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</si>
  <si>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</si>
  <si>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</si>
  <si>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</si>
  <si>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</si>
  <si>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</si>
  <si>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</si>
  <si>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</si>
  <si>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</si>
  <si>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</si>
  <si>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</si>
  <si>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</si>
  <si>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</si>
  <si>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</si>
  <si>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</si>
  <si>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</si>
  <si>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</si>
  <si>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</si>
  <si>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</si>
  <si>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</si>
  <si>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</si>
  <si>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</si>
  <si>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</si>
  <si>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</si>
  <si>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</si>
  <si>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</si>
  <si>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</si>
  <si>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</si>
  <si>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</si>
  <si>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</si>
  <si>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</si>
  <si>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</si>
  <si>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</si>
  <si>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</si>
  <si>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</si>
  <si>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</si>
  <si>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</si>
  <si>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</si>
  <si>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</si>
  <si>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</si>
  <si>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</si>
  <si>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</si>
  <si>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</si>
  <si>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</si>
  <si>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</si>
  <si>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</si>
  <si>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</si>
  <si>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</si>
  <si>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</si>
  <si>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</si>
  <si>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</si>
  <si>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</si>
  <si>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</si>
  <si>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</si>
  <si>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</si>
  <si>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</si>
  <si>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</si>
  <si>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</si>
  <si>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</si>
  <si>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</si>
  <si>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</si>
  <si>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</si>
  <si>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</si>
  <si>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</si>
  <si>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</si>
  <si>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</si>
  <si>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</si>
  <si>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</si>
  <si>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</si>
  <si>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</si>
  <si>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</si>
  <si>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</si>
  <si>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</si>
  <si>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</si>
  <si>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</si>
  <si>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</si>
  <si>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</si>
  <si>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</si>
  <si>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</si>
  <si>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</si>
  <si>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</si>
  <si>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</si>
  <si>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</si>
  <si>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</si>
  <si>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</si>
  <si>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</si>
  <si>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</si>
  <si>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</si>
  <si>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</si>
  <si>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</si>
  <si>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</si>
  <si>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</si>
  <si>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</si>
  <si>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</si>
  <si>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</si>
  <si>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</si>
  <si>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</si>
  <si>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</si>
  <si>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</si>
  <si>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</si>
  <si>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</si>
  <si>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</si>
  <si>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</si>
  <si>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</si>
  <si>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</si>
  <si>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</si>
  <si>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</si>
  <si>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</si>
  <si>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</si>
  <si>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</si>
  <si>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</si>
  <si>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</si>
  <si>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</si>
  <si>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</si>
  <si>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</si>
  <si>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</si>
  <si>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</si>
  <si>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</si>
  <si>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</si>
  <si>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</si>
  <si>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</si>
  <si>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</si>
  <si>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</si>
  <si>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</si>
  <si>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</si>
  <si>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</si>
  <si>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</si>
  <si>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</si>
  <si>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</si>
  <si>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</si>
  <si>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</si>
  <si>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</si>
  <si>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</si>
  <si>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</si>
  <si>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</si>
  <si>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</si>
  <si>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</si>
  <si>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</si>
  <si>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</si>
  <si>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</si>
  <si>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</si>
  <si>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</si>
  <si>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</si>
  <si>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</si>
  <si>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</si>
  <si>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</si>
  <si>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</si>
  <si>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</si>
  <si>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</si>
  <si>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</si>
  <si>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</si>
  <si>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</si>
  <si>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</si>
  <si>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</si>
  <si>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</si>
  <si>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</si>
  <si>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</si>
  <si>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</si>
  <si>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</si>
  <si>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</si>
  <si>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</si>
  <si>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</si>
  <si>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</si>
  <si>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</si>
  <si>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</si>
  <si>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</si>
  <si>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</si>
  <si>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</si>
  <si>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</si>
  <si>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</si>
  <si>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</si>
  <si>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</si>
  <si>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</si>
  <si>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</si>
  <si>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</si>
  <si>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</si>
  <si>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</si>
  <si>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</si>
  <si>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</si>
  <si>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</si>
  <si>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</si>
  <si>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</si>
  <si>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</si>
  <si>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</si>
  <si>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</si>
  <si>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</si>
  <si>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</si>
  <si>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</si>
  <si>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</si>
  <si>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</si>
  <si>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</si>
  <si>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</si>
  <si>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</si>
  <si>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</si>
  <si>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</si>
  <si>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</si>
  <si>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</si>
  <si>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</si>
  <si>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</si>
  <si>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</si>
  <si>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</si>
  <si>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</si>
  <si>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</si>
  <si>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</si>
  <si>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</si>
  <si>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</si>
  <si>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</si>
  <si>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</si>
  <si>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</si>
  <si>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</si>
  <si>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</si>
  <si>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</si>
  <si>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</si>
  <si>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</si>
  <si>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</si>
  <si>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</si>
  <si>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</si>
  <si>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</si>
  <si>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</si>
  <si>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</si>
  <si>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</si>
  <si>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</si>
  <si>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</si>
  <si>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</si>
  <si>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</si>
  <si>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</si>
  <si>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</si>
  <si>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</si>
  <si>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</si>
  <si>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</si>
  <si>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</si>
  <si>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</si>
  <si>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</si>
  <si>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</si>
  <si>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</si>
  <si>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</si>
  <si>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</si>
  <si>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</si>
  <si>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</si>
  <si>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</si>
  <si>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</si>
  <si>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</si>
  <si>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</si>
  <si>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</si>
  <si>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</si>
  <si>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</si>
  <si>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</si>
  <si>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</si>
  <si>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</si>
  <si>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</si>
  <si>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</si>
  <si>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</si>
  <si>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</si>
  <si>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</si>
  <si>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</si>
  <si>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</si>
  <si>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</si>
  <si>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</si>
  <si>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</si>
  <si>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</si>
  <si>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</si>
  <si>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</si>
  <si>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</si>
  <si>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</si>
  <si>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</si>
  <si>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</si>
  <si>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</si>
  <si>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</si>
  <si>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</si>
  <si>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</si>
  <si>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</si>
  <si>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</si>
  <si>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</si>
  <si>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</si>
  <si>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</si>
  <si>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</si>
  <si>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</si>
  <si>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</si>
  <si>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</si>
  <si>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</si>
  <si>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</si>
  <si>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</si>
  <si>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</si>
  <si>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</si>
  <si>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</si>
  <si>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</si>
  <si>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</si>
  <si>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</si>
  <si>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</si>
  <si>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</si>
  <si>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</si>
  <si>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</si>
  <si>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</si>
  <si>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</si>
  <si>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</si>
  <si>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</si>
  <si>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</si>
  <si>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</si>
  <si>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</si>
  <si>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</si>
  <si>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</si>
  <si>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</si>
  <si>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</si>
  <si>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</si>
  <si>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</si>
  <si>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</si>
  <si>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</si>
  <si>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</si>
  <si>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</si>
  <si>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</si>
  <si>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</si>
  <si>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</si>
  <si>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</si>
  <si>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</si>
  <si>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</si>
  <si>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</si>
  <si>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</si>
  <si>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</si>
  <si>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</si>
  <si>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</si>
  <si>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</si>
  <si>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</si>
  <si>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</si>
  <si>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</si>
  <si>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</si>
  <si>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</si>
  <si>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</si>
  <si>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</si>
  <si>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</si>
  <si>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</si>
  <si>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</si>
  <si>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</si>
  <si>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</si>
  <si>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</si>
  <si>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</si>
  <si>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</si>
  <si>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</si>
  <si>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</si>
  <si>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</si>
  <si>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</si>
  <si>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</si>
  <si>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</si>
  <si>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</si>
  <si>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</si>
  <si>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</si>
  <si>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</si>
  <si>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</si>
  <si>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</si>
  <si>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</si>
  <si>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</si>
  <si>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</si>
  <si>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</si>
  <si>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</si>
  <si>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</si>
  <si>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</si>
  <si>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</si>
  <si>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</si>
  <si>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</si>
  <si>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</si>
  <si>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</si>
  <si>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</si>
  <si>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</si>
  <si>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</si>
  <si>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</si>
  <si>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</si>
  <si>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</si>
  <si>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</si>
  <si>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</si>
  <si>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</si>
  <si>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</si>
  <si>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</si>
  <si>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</si>
  <si>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</si>
  <si>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</si>
  <si>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</si>
  <si>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</si>
  <si>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</si>
  <si>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</si>
  <si>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</si>
  <si>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</si>
  <si>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</si>
  <si>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</si>
  <si>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</si>
  <si>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</si>
  <si>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</si>
  <si>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</si>
  <si>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</si>
  <si>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</si>
  <si>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</si>
  <si>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</si>
  <si>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</si>
  <si>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</si>
  <si>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</si>
  <si>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</si>
  <si>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</si>
  <si>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</si>
  <si>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</si>
  <si>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</si>
  <si>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</si>
  <si>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</si>
  <si>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</si>
  <si>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</si>
  <si>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</si>
  <si>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</si>
  <si>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</si>
  <si>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</si>
  <si>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</si>
  <si>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</si>
  <si>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</si>
  <si>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</si>
  <si>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</si>
  <si>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</si>
  <si>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</si>
  <si>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</si>
  <si>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</si>
  <si>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</si>
  <si>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</si>
  <si>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</si>
  <si>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</si>
  <si>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</si>
  <si>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</si>
  <si>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</si>
  <si>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</si>
  <si>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</si>
  <si>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</si>
  <si>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</si>
  <si>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</si>
  <si>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</si>
  <si>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</si>
  <si>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</si>
  <si>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</si>
  <si>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</si>
  <si>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</si>
  <si>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</si>
  <si>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</si>
  <si>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</si>
  <si>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</si>
  <si>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</si>
  <si>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</si>
  <si>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</si>
  <si>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</si>
  <si>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</si>
  <si>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</si>
  <si>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</si>
  <si>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</si>
  <si>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</si>
  <si>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</si>
  <si>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</si>
  <si>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</si>
  <si>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</si>
  <si>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</si>
  <si>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</si>
  <si>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</si>
  <si>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</si>
  <si>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</si>
  <si>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</si>
  <si>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</si>
  <si>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</si>
  <si>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</si>
  <si>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</si>
  <si>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</si>
  <si>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</si>
  <si>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</si>
  <si>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</si>
  <si>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</si>
  <si>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</si>
  <si>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</si>
  <si>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</si>
  <si>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</si>
  <si>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</si>
  <si>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</si>
  <si>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</si>
  <si>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</si>
  <si>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</si>
  <si>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</si>
  <si>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</si>
  <si>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</si>
  <si>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</si>
  <si>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</si>
  <si>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</si>
  <si>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</si>
  <si>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</si>
  <si>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</si>
  <si>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</si>
  <si>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</si>
  <si>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</si>
  <si>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</si>
  <si>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</si>
  <si>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</si>
  <si>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</si>
  <si>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</si>
  <si>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</si>
  <si>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</si>
  <si>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</si>
  <si>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</si>
  <si>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</si>
  <si>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</si>
  <si>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</si>
  <si>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</si>
  <si>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</si>
  <si>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</si>
  <si>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</si>
  <si>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</si>
  <si>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</si>
  <si>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</si>
  <si>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</si>
  <si>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</si>
  <si>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</si>
  <si>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</si>
  <si>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</si>
  <si>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</si>
  <si>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</si>
  <si>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</si>
  <si>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</si>
  <si>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</si>
  <si>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</si>
  <si>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</si>
  <si>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</si>
  <si>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</si>
  <si>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</si>
  <si>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</si>
  <si>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</si>
  <si>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</si>
  <si>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</si>
  <si>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</si>
  <si>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</si>
  <si>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</si>
  <si>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</si>
  <si>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</si>
  <si>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</si>
  <si>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</si>
  <si>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</si>
  <si>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</si>
  <si>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</si>
  <si>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</si>
  <si>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</si>
  <si>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</si>
  <si>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</si>
  <si>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</si>
  <si>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</si>
  <si>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</si>
  <si>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</si>
  <si>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</si>
  <si>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</si>
  <si>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</si>
  <si>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</si>
  <si>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</si>
  <si>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</si>
  <si>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</si>
  <si>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</si>
  <si>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</si>
  <si>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</si>
  <si>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</si>
  <si>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</si>
  <si>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</si>
  <si>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</si>
  <si>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</si>
  <si>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</si>
  <si>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</si>
  <si>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</si>
  <si>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</si>
  <si>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</si>
  <si>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</si>
  <si>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</si>
  <si>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</si>
  <si>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</si>
  <si>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</si>
  <si>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</si>
  <si>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</si>
  <si>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</si>
  <si>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</si>
  <si>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</si>
  <si>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</si>
  <si>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</si>
  <si>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</si>
  <si>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</si>
  <si>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</si>
  <si>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</si>
  <si>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</si>
  <si>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</si>
  <si>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</si>
  <si>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</si>
  <si>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</si>
  <si>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</si>
  <si>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</si>
  <si>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</si>
  <si>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</si>
  <si>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</si>
  <si>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</si>
  <si>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</si>
  <si>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</si>
  <si>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</si>
  <si>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</si>
  <si>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</si>
  <si>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</si>
  <si>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</si>
  <si>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</si>
  <si>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</si>
  <si>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</si>
  <si>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</si>
  <si>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</si>
  <si>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</si>
  <si>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</si>
  <si>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</si>
  <si>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</si>
  <si>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</si>
  <si>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</si>
  <si>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</si>
  <si>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</si>
  <si>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</si>
  <si>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</si>
  <si>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</si>
  <si>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</si>
  <si>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</si>
  <si>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</si>
  <si>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</si>
  <si>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</si>
  <si>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</si>
  <si>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</si>
  <si>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</si>
  <si>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</si>
  <si>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</si>
  <si>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</si>
  <si>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</si>
  <si>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</si>
  <si>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</si>
  <si>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</si>
  <si>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</si>
  <si>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</si>
  <si>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</si>
  <si>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</si>
  <si>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</si>
  <si>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</si>
  <si>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</si>
  <si>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</si>
  <si>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</si>
  <si>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</si>
  <si>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</si>
  <si>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</si>
  <si>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</si>
  <si>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</si>
  <si>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</si>
  <si>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</si>
  <si>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</si>
  <si>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</si>
  <si>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</si>
  <si>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</si>
  <si>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</si>
  <si>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</si>
  <si>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</si>
  <si>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</si>
  <si>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</si>
  <si>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</si>
  <si>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</si>
  <si>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</si>
  <si>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</si>
  <si>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</si>
  <si>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</si>
  <si>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</si>
  <si>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</si>
  <si>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</si>
  <si>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</si>
  <si>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</si>
  <si>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</si>
  <si>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</si>
  <si>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</si>
  <si>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</si>
  <si>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</si>
  <si>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</si>
  <si>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</si>
  <si>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</si>
  <si>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</si>
  <si>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</si>
  <si>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</si>
  <si>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</si>
  <si>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</si>
  <si>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</si>
  <si>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</si>
  <si>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</si>
  <si>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</si>
  <si>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</si>
  <si>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</si>
  <si>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</si>
  <si>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</si>
  <si>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</si>
  <si>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</si>
  <si>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</si>
  <si>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</si>
  <si>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</si>
  <si>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</si>
  <si>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</si>
  <si>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</si>
  <si>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</si>
  <si>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</si>
  <si>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</si>
  <si>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</si>
  <si>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</si>
  <si>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</si>
  <si>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</si>
  <si>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</si>
  <si>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</si>
  <si>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</si>
  <si>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</si>
  <si>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</si>
  <si>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</si>
  <si>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</si>
  <si>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</si>
  <si>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</si>
  <si>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</si>
  <si>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</si>
  <si>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</si>
  <si>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</si>
  <si>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</si>
  <si>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</si>
  <si>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</si>
  <si>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</si>
  <si>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</si>
  <si>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</si>
  <si>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</si>
  <si>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</si>
  <si>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</si>
  <si>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</si>
  <si>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</si>
  <si>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</si>
  <si>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</si>
  <si>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</si>
  <si>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</si>
  <si>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</si>
  <si>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</si>
  <si>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</si>
  <si>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</si>
  <si>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</si>
  <si>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</si>
  <si>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</si>
  <si>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</si>
  <si>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</si>
  <si>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</si>
  <si>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</si>
  <si>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</si>
  <si>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</si>
  <si>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</si>
  <si>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</si>
  <si>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</si>
  <si>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</si>
  <si>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</si>
  <si>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</si>
  <si>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</si>
  <si>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</si>
  <si>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</si>
  <si>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</si>
  <si>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</si>
  <si>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</si>
  <si>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</si>
  <si>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</si>
  <si>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</si>
  <si>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</si>
  <si>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</si>
  <si>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</si>
  <si>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</si>
  <si>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</si>
  <si>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</si>
  <si>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</si>
  <si>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</si>
  <si>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</si>
  <si>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</si>
  <si>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</si>
  <si>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</si>
  <si>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</si>
  <si>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</si>
  <si>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</si>
  <si>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</si>
  <si>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</si>
  <si>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</si>
  <si>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</si>
  <si>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</si>
  <si>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</si>
  <si>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</si>
  <si>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</si>
  <si>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</si>
  <si>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</si>
  <si>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</si>
  <si>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</si>
  <si>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</si>
  <si>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</si>
  <si>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</si>
  <si>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</si>
  <si>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</si>
  <si>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</si>
  <si>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</si>
  <si>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</si>
  <si>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</si>
  <si>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</si>
  <si>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</si>
  <si>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</si>
  <si>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</si>
  <si>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</si>
  <si>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</si>
  <si>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</si>
  <si>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</si>
  <si>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</si>
  <si>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</si>
  <si>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</si>
  <si>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</si>
  <si>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</si>
  <si>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</si>
  <si>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</si>
  <si>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</si>
  <si>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</si>
  <si>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</si>
  <si>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</si>
  <si>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</si>
  <si>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</si>
  <si>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</si>
  <si>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</si>
  <si>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</si>
  <si>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</si>
  <si>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</si>
  <si>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</si>
  <si>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</si>
  <si>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</si>
  <si>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</si>
  <si>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</si>
  <si>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</si>
  <si>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</si>
  <si>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</si>
  <si>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</si>
  <si>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</si>
  <si>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</si>
  <si>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</si>
  <si>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</si>
  <si>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</si>
  <si>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</si>
  <si>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</si>
  <si>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</si>
  <si>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</si>
  <si>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</si>
  <si>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</si>
  <si>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</si>
  <si>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</si>
  <si>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</si>
  <si>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</si>
  <si>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</si>
  <si>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</si>
  <si>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</si>
  <si>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</si>
  <si>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</si>
  <si>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</si>
  <si>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</si>
  <si>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</si>
  <si>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</si>
  <si>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</si>
  <si>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</si>
  <si>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</si>
  <si>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</si>
  <si>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</si>
  <si>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</si>
  <si>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</si>
  <si>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</si>
  <si>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</si>
  <si>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</si>
  <si>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</si>
  <si>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</si>
  <si>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</si>
  <si>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</si>
  <si>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</si>
  <si>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</si>
  <si>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</si>
  <si>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</si>
  <si>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</si>
  <si>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</si>
  <si>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</si>
  <si>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</si>
  <si>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</si>
  <si>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</si>
  <si>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</si>
  <si>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</si>
  <si>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</si>
  <si>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</si>
  <si>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</si>
  <si>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</si>
  <si>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</si>
  <si>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</si>
  <si>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</si>
  <si>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</si>
  <si>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</si>
  <si>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</si>
  <si>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</si>
  <si>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</si>
  <si>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</si>
  <si>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</si>
  <si>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</si>
  <si>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</si>
  <si>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</si>
  <si>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</si>
  <si>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</si>
  <si>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</si>
  <si>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</si>
  <si>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</si>
  <si>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</si>
  <si>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</si>
  <si>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</si>
  <si>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</si>
  <si>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</si>
  <si>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</si>
  <si>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</si>
  <si>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</si>
  <si>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</si>
  <si>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</si>
  <si>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</si>
  <si>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</si>
  <si>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</si>
  <si>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</si>
  <si>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</si>
  <si>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</si>
  <si>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</si>
  <si>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</si>
  <si>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</si>
  <si>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</si>
  <si>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</si>
  <si>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</si>
  <si>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</si>
  <si>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</si>
  <si>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</si>
  <si>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</si>
  <si>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</si>
  <si>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</si>
  <si>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</si>
  <si>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</si>
  <si>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</si>
  <si>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</si>
  <si>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</si>
  <si>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</si>
  <si>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</si>
  <si>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</si>
  <si>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</si>
  <si>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</si>
  <si>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</si>
  <si>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</si>
  <si>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</si>
  <si>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</si>
  <si>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</si>
  <si>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</si>
  <si>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</si>
  <si>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</si>
  <si>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</si>
  <si>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</si>
  <si>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</si>
  <si>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</si>
  <si>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</si>
  <si>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</si>
  <si>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</si>
  <si>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</si>
  <si>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</si>
  <si>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</si>
  <si>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</si>
  <si>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</si>
  <si>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</si>
  <si>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</si>
  <si>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</si>
  <si>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</si>
  <si>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</si>
  <si>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</si>
  <si>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</si>
  <si>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</si>
  <si>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</si>
  <si>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</si>
  <si>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</si>
  <si>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</si>
  <si>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</si>
  <si>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</si>
  <si>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</si>
  <si>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</si>
  <si>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</si>
  <si>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</si>
  <si>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</si>
  <si>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</si>
  <si>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</si>
  <si>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</si>
  <si>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</si>
  <si>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</si>
  <si>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</si>
  <si>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</si>
  <si>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</si>
  <si>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</si>
  <si>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</si>
  <si>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</si>
  <si>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</si>
  <si>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</si>
  <si>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</si>
  <si>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</si>
  <si>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</si>
  <si>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</si>
  <si>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</si>
  <si>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</si>
  <si>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</si>
  <si>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</si>
  <si>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</si>
  <si>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</si>
  <si>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</si>
  <si>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</si>
  <si>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</si>
  <si>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</si>
  <si>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</si>
  <si>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</si>
  <si>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</si>
  <si>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</si>
  <si>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</si>
  <si>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</si>
  <si>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</si>
  <si>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</si>
  <si>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</si>
  <si>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</si>
  <si>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</si>
  <si>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</si>
  <si>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</si>
  <si>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</si>
  <si>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</si>
  <si>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</si>
  <si>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</si>
  <si>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</si>
  <si>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</si>
  <si>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</si>
  <si>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</si>
  <si>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</si>
  <si>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</si>
  <si>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</si>
  <si>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</si>
  <si>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</si>
  <si>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</si>
  <si>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</si>
  <si>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</si>
  <si>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</si>
  <si>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</si>
  <si>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</si>
  <si>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</si>
  <si>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</si>
  <si>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</si>
  <si>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</si>
  <si>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</si>
  <si>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</si>
  <si>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</si>
  <si>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</si>
  <si>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</si>
  <si>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</si>
  <si>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</si>
  <si>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</si>
  <si>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</si>
  <si>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</si>
  <si>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</si>
  <si>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</si>
  <si>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</si>
  <si>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</si>
  <si>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</si>
  <si>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</si>
  <si>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</si>
  <si>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</si>
  <si>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</si>
  <si>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</si>
  <si>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</si>
  <si>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</si>
  <si>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</si>
  <si>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</si>
  <si>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</si>
  <si>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</si>
  <si>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</si>
  <si>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</si>
  <si>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</si>
  <si>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</si>
  <si>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</si>
  <si>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</si>
  <si>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</si>
  <si>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</si>
  <si>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</si>
  <si>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</si>
  <si>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</si>
  <si>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</si>
  <si>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</si>
  <si>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</si>
  <si>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</si>
  <si>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</si>
  <si>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</si>
  <si>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</si>
  <si>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</si>
  <si>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</si>
  <si>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</si>
  <si>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</si>
  <si>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</si>
  <si>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</si>
  <si>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</si>
  <si>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</si>
  <si>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</si>
  <si>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</si>
  <si>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</si>
  <si>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</si>
  <si>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</si>
  <si>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</si>
  <si>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</si>
  <si>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</si>
  <si>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</si>
  <si>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</si>
  <si>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</si>
  <si>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</si>
  <si>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</si>
  <si>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</si>
  <si>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</si>
  <si>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</si>
  <si>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</si>
  <si>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</si>
  <si>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</si>
  <si>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</si>
  <si>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</si>
  <si>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</si>
  <si>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</si>
  <si>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</si>
  <si>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</si>
  <si>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</si>
  <si>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</si>
  <si>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</si>
  <si>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</si>
  <si>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</si>
  <si>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</si>
  <si>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</si>
  <si>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</si>
  <si>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</si>
  <si>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</si>
  <si>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</si>
  <si>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</si>
  <si>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</si>
  <si>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</si>
  <si>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</si>
  <si>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</si>
  <si>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</si>
  <si>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</si>
  <si>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</si>
  <si>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</si>
  <si>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</si>
  <si>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</si>
  <si>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</si>
  <si>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</si>
  <si>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</si>
  <si>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</si>
  <si>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</si>
  <si>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</si>
  <si>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</si>
  <si>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</si>
  <si>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</si>
  <si>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</si>
  <si>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</si>
  <si>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</si>
  <si>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</si>
  <si>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</si>
  <si>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</si>
  <si>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</si>
  <si>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</si>
  <si>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</si>
  <si>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</si>
  <si>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</si>
  <si>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</si>
  <si>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</si>
  <si>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</si>
  <si>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</si>
  <si>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</si>
  <si>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</si>
  <si>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</si>
  <si>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</si>
  <si>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</si>
  <si>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</si>
  <si>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</si>
  <si>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</si>
  <si>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</si>
  <si>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</si>
  <si>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</si>
  <si>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</si>
  <si>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</si>
  <si>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</si>
  <si>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</si>
  <si>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</si>
  <si>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</si>
  <si>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</si>
  <si>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</si>
  <si>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</si>
  <si>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</si>
  <si>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</si>
  <si>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</si>
  <si>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</si>
  <si>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</si>
  <si>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</si>
  <si>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</si>
  <si>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</si>
  <si>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</si>
  <si>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</si>
  <si>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</si>
  <si>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</si>
  <si>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</si>
  <si>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</si>
  <si>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</si>
  <si>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</si>
  <si>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</si>
  <si>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</si>
  <si>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</si>
  <si>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</si>
  <si>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</si>
  <si>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</si>
  <si>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</si>
  <si>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</si>
  <si>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</si>
  <si>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</si>
  <si>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</si>
  <si>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</si>
  <si>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</si>
  <si>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</si>
  <si>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</si>
  <si>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</si>
  <si>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</si>
  <si>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</si>
  <si>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</si>
  <si>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</si>
  <si>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</si>
  <si>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</si>
  <si>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</si>
  <si>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</si>
  <si>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</si>
  <si>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</si>
  <si>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</si>
  <si>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</si>
  <si>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</si>
  <si>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</si>
  <si>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</si>
  <si>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</si>
  <si>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</si>
  <si>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</si>
  <si>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</si>
  <si>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</si>
  <si>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</si>
  <si>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</si>
  <si>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</si>
  <si>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</si>
  <si>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</si>
  <si>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</si>
  <si>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</si>
  <si>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</si>
  <si>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</si>
  <si>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</si>
  <si>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</si>
  <si>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</si>
  <si>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</si>
  <si>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</si>
  <si>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</si>
  <si>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</si>
  <si>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</si>
  <si>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</si>
  <si>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</si>
  <si>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</si>
  <si>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</si>
  <si>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</si>
  <si>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</si>
  <si>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</si>
  <si>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</si>
  <si>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</si>
  <si>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</si>
  <si>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</si>
  <si>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</si>
  <si>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</si>
  <si>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</si>
  <si>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</si>
  <si>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</si>
  <si>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</si>
  <si>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</si>
  <si>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</si>
  <si>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</si>
  <si>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</si>
  <si>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</si>
  <si>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</si>
  <si>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</si>
  <si>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</si>
  <si>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</si>
  <si>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</si>
  <si>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</si>
  <si>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</si>
  <si>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</si>
  <si>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</si>
  <si>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</si>
  <si>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</si>
  <si>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</si>
  <si>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</si>
  <si>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</si>
  <si>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</si>
  <si>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</si>
  <si>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</si>
  <si>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</si>
  <si>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</si>
  <si>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</si>
  <si>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</si>
  <si>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</si>
  <si>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</si>
  <si>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</si>
  <si>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</si>
  <si>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</si>
  <si>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</si>
  <si>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</si>
  <si>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</si>
  <si>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</si>
  <si>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</si>
  <si>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</si>
  <si>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</si>
  <si>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</si>
  <si>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</si>
  <si>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</si>
  <si>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</si>
  <si>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</si>
  <si>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</si>
  <si>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</si>
  <si>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</si>
  <si>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</si>
  <si>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</si>
  <si>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</si>
  <si>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</si>
  <si>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</si>
  <si>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</si>
  <si>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</si>
  <si>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</si>
  <si>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</si>
  <si>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</si>
  <si>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</si>
  <si>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</si>
  <si>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</si>
  <si>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</si>
  <si>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</si>
  <si>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</si>
  <si>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</si>
  <si>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</si>
  <si>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</si>
  <si>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</si>
  <si>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</si>
  <si>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</si>
  <si>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</si>
  <si>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</si>
  <si>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</si>
  <si>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</si>
  <si>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</si>
  <si>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</si>
  <si>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</si>
  <si>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</si>
  <si>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</si>
  <si>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</si>
  <si>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</si>
  <si>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</si>
  <si>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</si>
  <si>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</si>
  <si>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</si>
  <si>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</si>
  <si>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</si>
  <si>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</si>
  <si>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</si>
  <si>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</si>
  <si>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</si>
  <si>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</si>
  <si>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</si>
  <si>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</si>
  <si>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</si>
  <si>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</si>
  <si>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</si>
  <si>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</si>
  <si>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</si>
  <si>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</si>
  <si>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</si>
  <si>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</si>
  <si>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</si>
  <si>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</si>
  <si>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</si>
  <si>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</si>
  <si>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</si>
  <si>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</si>
  <si>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</si>
  <si>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</si>
  <si>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</si>
  <si>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</si>
  <si>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</si>
  <si>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</si>
  <si>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</si>
  <si>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</si>
  <si>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</si>
  <si>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</si>
  <si>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</si>
  <si>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</si>
  <si>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</si>
  <si>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</si>
  <si>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</si>
  <si>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</si>
  <si>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</si>
  <si>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</si>
  <si>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</si>
  <si>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</si>
  <si>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</si>
  <si>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</si>
  <si>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</si>
  <si>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</si>
  <si>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</si>
  <si>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</si>
  <si>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</si>
  <si>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</si>
  <si>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</si>
  <si>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</si>
  <si>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</si>
  <si>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</si>
  <si>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</si>
  <si>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</si>
  <si>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</si>
  <si>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</si>
  <si>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</si>
  <si>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</si>
  <si>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</si>
  <si>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</si>
  <si>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</si>
  <si>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</si>
  <si>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</si>
  <si>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</si>
  <si>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</si>
  <si>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</si>
  <si>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</si>
  <si>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</si>
  <si>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</si>
  <si>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</si>
  <si>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</si>
  <si>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</si>
  <si>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</si>
  <si>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</si>
  <si>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</si>
  <si>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</si>
  <si>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</si>
  <si>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</si>
  <si>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</si>
  <si>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</si>
  <si>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</si>
  <si>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</si>
  <si>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</si>
  <si>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</si>
  <si>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</si>
  <si>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</si>
  <si>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</si>
  <si>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</si>
  <si>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</si>
  <si>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</si>
  <si>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</si>
  <si>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</si>
  <si>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</si>
  <si>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</si>
  <si>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</si>
  <si>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</si>
  <si>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</si>
  <si>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</si>
  <si>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</si>
  <si>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</si>
  <si>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</si>
  <si>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</si>
  <si>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</si>
  <si>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</si>
  <si>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</si>
  <si>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</si>
  <si>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</si>
  <si>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</si>
  <si>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</si>
  <si>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</si>
  <si>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</si>
  <si>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</si>
  <si>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</si>
  <si>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</si>
  <si>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</si>
  <si>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</si>
  <si>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</si>
  <si>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</si>
  <si>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</si>
  <si>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</si>
  <si>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</si>
  <si>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</si>
  <si>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</si>
  <si>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</si>
  <si>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</si>
  <si>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</si>
  <si>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</si>
  <si>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</si>
  <si>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</si>
  <si>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</si>
  <si>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</si>
  <si>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</si>
  <si>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</si>
  <si>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</si>
  <si>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</si>
  <si>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</si>
  <si>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</si>
  <si>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</si>
  <si>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</si>
  <si>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</si>
  <si>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</si>
  <si>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</si>
  <si>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</si>
  <si>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</si>
  <si>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</si>
  <si>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</si>
  <si>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</si>
  <si>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</si>
  <si>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</si>
  <si>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</si>
  <si>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</si>
  <si>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</si>
  <si>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</si>
  <si>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</si>
  <si>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</si>
  <si>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</si>
  <si>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</si>
  <si>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</si>
  <si>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</si>
  <si>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</si>
  <si>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</si>
  <si>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</si>
  <si>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</si>
  <si>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</si>
  <si>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</si>
  <si>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</si>
  <si>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</si>
  <si>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</si>
  <si>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</si>
  <si>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</si>
  <si>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</si>
  <si>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</si>
  <si>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</si>
  <si>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</si>
  <si>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</si>
  <si>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</si>
  <si>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</si>
  <si>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</si>
  <si>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</si>
  <si>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</si>
  <si>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</si>
  <si>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</si>
  <si>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</si>
  <si>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</si>
  <si>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</si>
  <si>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</si>
  <si>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</si>
  <si>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</si>
  <si>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</si>
  <si>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</si>
  <si>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</si>
  <si>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</si>
  <si>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</si>
  <si>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</si>
  <si>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</si>
  <si>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</si>
  <si>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</si>
  <si>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</si>
  <si>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</si>
  <si>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</si>
  <si>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</si>
  <si>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</si>
  <si>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</si>
  <si>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</si>
  <si>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</si>
  <si>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</si>
  <si>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</si>
  <si>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</si>
  <si>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</si>
  <si>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</si>
  <si>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</si>
  <si>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</si>
  <si>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</si>
  <si>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</si>
  <si>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</si>
  <si>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</si>
  <si>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</si>
  <si>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</si>
  <si>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</si>
  <si>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</si>
  <si>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</si>
  <si>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</si>
  <si>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</si>
  <si>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</si>
  <si>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</si>
  <si>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</si>
  <si>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</si>
  <si>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</si>
  <si>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</si>
  <si>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</si>
  <si>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</si>
  <si>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</si>
  <si>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</si>
  <si>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</si>
  <si>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</si>
  <si>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</si>
  <si>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</si>
  <si>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</si>
  <si>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</si>
  <si>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</si>
  <si>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</si>
  <si>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</si>
  <si>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</si>
  <si>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</si>
  <si>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</si>
  <si>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</si>
  <si>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</si>
  <si>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</si>
  <si>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</si>
  <si>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</si>
  <si>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</si>
  <si>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</si>
  <si>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</si>
  <si>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</si>
  <si>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</si>
  <si>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</si>
  <si>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</si>
  <si>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</si>
  <si>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</si>
  <si>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</si>
  <si>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</si>
  <si>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</si>
  <si>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</si>
  <si>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</si>
  <si>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</si>
  <si>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</si>
  <si>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</si>
  <si>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</si>
  <si>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</si>
  <si>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</si>
  <si>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</si>
  <si>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</si>
  <si>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</si>
  <si>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</si>
  <si>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</si>
  <si>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</si>
  <si>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</si>
  <si>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</si>
  <si>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</si>
  <si>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</si>
  <si>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</si>
  <si>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</si>
  <si>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</si>
  <si>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</si>
  <si>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</si>
  <si>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</si>
  <si>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</si>
  <si>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</si>
  <si>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</si>
  <si>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</si>
  <si>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</si>
  <si>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</si>
  <si>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</si>
  <si>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</si>
  <si>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</si>
  <si>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</si>
  <si>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</si>
  <si>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</si>
  <si>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</si>
  <si>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</si>
  <si>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</si>
  <si>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</si>
  <si>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</si>
  <si>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</si>
  <si>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</si>
  <si>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</si>
  <si>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</si>
  <si>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</si>
  <si>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</si>
  <si>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</si>
  <si>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</si>
  <si>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</si>
  <si>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</si>
  <si>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</si>
  <si>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</si>
  <si>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</si>
  <si>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</si>
  <si>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</si>
  <si>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</si>
  <si>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</si>
  <si>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</si>
  <si>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</si>
  <si>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</si>
  <si>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</si>
  <si>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</si>
  <si>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</si>
  <si>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</si>
  <si>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</si>
  <si>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</si>
  <si>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</si>
  <si>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</si>
  <si>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</si>
  <si>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</si>
  <si>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</si>
  <si>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</si>
  <si>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</si>
  <si>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</si>
  <si>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</si>
  <si>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</si>
  <si>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</si>
  <si>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</si>
  <si>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</si>
  <si>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</si>
  <si>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</si>
  <si>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</si>
  <si>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</si>
  <si>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</si>
  <si>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</si>
  <si>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</si>
  <si>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</si>
  <si>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</si>
  <si>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</si>
  <si>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</si>
  <si>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</si>
  <si>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</si>
  <si>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</si>
  <si>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</si>
  <si>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</si>
  <si>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</si>
  <si>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</si>
  <si>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</si>
  <si>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</si>
  <si>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</si>
  <si>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</si>
  <si>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</si>
  <si>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</si>
  <si>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</si>
  <si>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</si>
  <si>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</si>
  <si>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</si>
  <si>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</si>
  <si>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</si>
  <si>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</si>
  <si>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</si>
  <si>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</si>
  <si>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</si>
  <si>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</si>
  <si>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</si>
  <si>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</si>
  <si>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</si>
  <si>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</si>
  <si>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</si>
  <si>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</si>
  <si>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</si>
  <si>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</si>
  <si>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</si>
  <si>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</si>
  <si>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</si>
  <si>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</si>
  <si>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</si>
  <si>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</si>
  <si>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</si>
  <si>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</si>
  <si>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</si>
  <si>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</si>
  <si>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</si>
  <si>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</si>
  <si>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</si>
  <si>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</si>
  <si>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</si>
  <si>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</si>
  <si>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</si>
  <si>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</si>
  <si>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</si>
  <si>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</si>
  <si>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</si>
  <si>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</si>
  <si>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</si>
  <si>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</si>
  <si>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</si>
  <si>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</si>
  <si>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</si>
  <si>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</si>
  <si>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</si>
  <si>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</si>
  <si>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</si>
  <si>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</si>
  <si>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</si>
  <si>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</si>
  <si>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</si>
  <si>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</si>
  <si>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</si>
  <si>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</si>
  <si>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</si>
  <si>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</si>
  <si>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</si>
  <si>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</si>
  <si>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</si>
  <si>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</si>
  <si>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</si>
  <si>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</si>
  <si>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</si>
  <si>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</si>
  <si>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</si>
  <si>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</si>
  <si>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</si>
  <si>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</si>
  <si>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</si>
  <si>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</si>
  <si>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</si>
  <si>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</si>
  <si>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</si>
  <si>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</si>
  <si>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</si>
  <si>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</si>
  <si>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</si>
  <si>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</si>
  <si>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</si>
  <si>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</si>
  <si>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</si>
  <si>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</si>
  <si>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</si>
  <si>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</si>
  <si>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</si>
  <si>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</si>
  <si>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</si>
  <si>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</si>
  <si>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</si>
  <si>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</si>
  <si>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</si>
  <si>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</si>
  <si>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</si>
  <si>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</si>
  <si>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</si>
  <si>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</si>
  <si>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</si>
  <si>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</si>
  <si>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</si>
  <si>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</si>
  <si>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</si>
  <si>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</si>
  <si>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</si>
  <si>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</si>
  <si>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</si>
  <si>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</si>
  <si>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</si>
  <si>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</si>
  <si>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</si>
  <si>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</si>
  <si>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</si>
  <si>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</si>
  <si>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</si>
  <si>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</si>
  <si>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</si>
  <si>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</si>
  <si>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</si>
  <si>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</si>
  <si>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</si>
  <si>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</si>
  <si>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</si>
  <si>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</si>
  <si>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</si>
  <si>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</si>
  <si>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</si>
  <si>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</si>
  <si>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</si>
  <si>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</si>
  <si>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</si>
  <si>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</si>
  <si>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</si>
  <si>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</si>
  <si>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</si>
  <si>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</si>
  <si>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</si>
  <si>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</si>
  <si>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</si>
  <si>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</si>
  <si>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</si>
  <si>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</si>
  <si>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</si>
  <si>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</si>
  <si>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</si>
  <si>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</si>
  <si>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</si>
  <si>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</si>
  <si>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</si>
  <si>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</si>
  <si>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</si>
  <si>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</si>
  <si>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</si>
  <si>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</si>
  <si>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</si>
  <si>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</si>
  <si>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</si>
  <si>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</si>
  <si>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</si>
  <si>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</si>
  <si>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</si>
  <si>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</si>
  <si>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</si>
  <si>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</si>
  <si>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</si>
  <si>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</si>
  <si>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</si>
  <si>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</si>
  <si>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</si>
  <si>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</si>
  <si>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</si>
  <si>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</si>
  <si>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</si>
  <si>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</si>
  <si>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</si>
  <si>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</si>
  <si>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</si>
  <si>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</si>
  <si>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</si>
  <si>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</si>
  <si>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</si>
  <si>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</si>
  <si>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</si>
  <si>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</si>
  <si>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</si>
  <si>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</si>
  <si>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</si>
  <si>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</si>
  <si>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</si>
  <si>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</si>
  <si>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</si>
  <si>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</si>
  <si>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</si>
  <si>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</si>
  <si>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</si>
  <si>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</si>
  <si>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</si>
  <si>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</si>
  <si>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</si>
  <si>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</si>
  <si>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</si>
  <si>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</si>
  <si>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</si>
  <si>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</si>
  <si>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</si>
  <si>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</si>
  <si>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</si>
  <si>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</si>
  <si>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</si>
  <si>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</si>
  <si>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</si>
  <si>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</si>
  <si>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</si>
  <si>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</si>
  <si>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</si>
  <si>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</si>
  <si>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</si>
  <si>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</si>
  <si>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</si>
  <si>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</si>
  <si>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</si>
  <si>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</si>
  <si>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</si>
  <si>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</si>
  <si>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</si>
  <si>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</si>
  <si>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</si>
  <si>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</si>
  <si>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</si>
  <si>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</si>
  <si>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</si>
  <si>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</si>
  <si>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</si>
  <si>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</si>
  <si>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</si>
  <si>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</si>
  <si>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</si>
  <si>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</si>
  <si>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</si>
  <si>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</si>
  <si>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</si>
  <si>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</si>
  <si>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</si>
  <si>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</si>
  <si>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</si>
  <si>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</si>
  <si>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</si>
  <si>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</si>
  <si>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</si>
  <si>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</si>
  <si>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</si>
  <si>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</si>
  <si>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</si>
  <si>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</si>
  <si>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</si>
  <si>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</si>
  <si>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</si>
  <si>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</si>
  <si>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</si>
  <si>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</si>
  <si>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</si>
  <si>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</si>
  <si>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</si>
  <si>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</si>
  <si>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</si>
  <si>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</si>
  <si>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</si>
  <si>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</si>
  <si>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</si>
  <si>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</si>
  <si>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</si>
  <si>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</si>
  <si>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</si>
  <si>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</si>
  <si>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</si>
  <si>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</si>
  <si>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</si>
  <si>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</si>
  <si>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</si>
  <si>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</si>
  <si>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</si>
  <si>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</si>
  <si>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</si>
  <si>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</si>
  <si>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</si>
  <si>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</si>
  <si>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</si>
  <si>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</si>
  <si>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</si>
  <si>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</si>
  <si>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</si>
  <si>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</si>
  <si>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</si>
  <si>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</si>
  <si>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</si>
  <si>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</si>
  <si>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</si>
  <si>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</si>
  <si>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</si>
  <si>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</si>
  <si>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</si>
  <si>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</si>
  <si>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</si>
  <si>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</si>
  <si>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</si>
  <si>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</si>
  <si>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</si>
  <si>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</si>
  <si>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</si>
  <si>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</si>
  <si>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</si>
  <si>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</si>
  <si>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</si>
  <si>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</si>
  <si>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</si>
  <si>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</si>
  <si>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</si>
  <si>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</si>
  <si>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</si>
  <si>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</si>
  <si>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</si>
  <si>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</si>
  <si>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</si>
  <si>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</si>
  <si>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</si>
  <si>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</si>
  <si>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</si>
  <si>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</si>
  <si>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</si>
  <si>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</si>
  <si>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</si>
  <si>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</si>
  <si>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</si>
  <si>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</si>
  <si>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</si>
  <si>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</si>
  <si>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</si>
  <si>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</si>
  <si>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</si>
  <si>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</si>
  <si>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</si>
  <si>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</si>
  <si>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</si>
  <si>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</si>
  <si>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</si>
  <si>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</si>
  <si>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</si>
  <si>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</si>
  <si>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</si>
  <si>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</si>
  <si>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</si>
  <si>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</si>
  <si>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</si>
  <si>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</si>
  <si>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</si>
  <si>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</si>
  <si>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</si>
  <si>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</si>
  <si>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</si>
  <si>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</si>
  <si>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</si>
  <si>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</si>
  <si>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</si>
  <si>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</si>
  <si>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</si>
  <si>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</si>
  <si>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</si>
  <si>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</si>
  <si>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</si>
  <si>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</si>
  <si>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</si>
  <si>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</si>
  <si>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</si>
  <si>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</si>
  <si>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</si>
  <si>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</si>
  <si>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</si>
  <si>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</si>
  <si>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</si>
  <si>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</si>
  <si>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</si>
  <si>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</si>
  <si>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</si>
  <si>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</si>
  <si>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</si>
  <si>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</si>
  <si>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</si>
  <si>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</si>
  <si>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</si>
  <si>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</si>
  <si>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</si>
  <si>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</si>
  <si>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</si>
  <si>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</si>
  <si>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</si>
  <si>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</si>
  <si>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</si>
  <si>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</si>
  <si>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</si>
  <si>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</si>
  <si>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</si>
  <si>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</si>
  <si>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</si>
  <si>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</si>
  <si>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</si>
  <si>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</si>
  <si>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</si>
  <si>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</si>
  <si>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</si>
  <si>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</si>
  <si>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</si>
  <si>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</si>
  <si>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</si>
  <si>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</si>
  <si>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</si>
  <si>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</si>
  <si>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</si>
  <si>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</si>
  <si>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</si>
  <si>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</si>
  <si>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</si>
  <si>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</si>
  <si>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</si>
  <si>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</si>
  <si>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</si>
  <si>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</si>
  <si>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</si>
  <si>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</si>
  <si>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</si>
  <si>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</si>
  <si>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</si>
  <si>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</si>
  <si>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</si>
  <si>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</si>
  <si>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</si>
  <si>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</si>
  <si>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</si>
  <si>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</si>
  <si>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</si>
  <si>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</si>
  <si>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</si>
  <si>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</si>
  <si>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</si>
  <si>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</si>
  <si>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</si>
  <si>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</si>
  <si>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</si>
  <si>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</si>
  <si>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</si>
  <si>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</si>
  <si>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</si>
  <si>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</si>
  <si>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</si>
  <si>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</si>
  <si>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</si>
  <si>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</si>
  <si>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</si>
  <si>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</si>
  <si>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</si>
  <si>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</si>
  <si>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</si>
  <si>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</si>
  <si>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</si>
  <si>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</si>
  <si>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</si>
  <si>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</si>
  <si>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</si>
  <si>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</si>
  <si>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</si>
  <si>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</si>
  <si>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</si>
  <si>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</si>
  <si>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</si>
  <si>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</si>
  <si>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</si>
  <si>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</si>
  <si>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</si>
  <si>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</si>
  <si>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</si>
  <si>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</si>
  <si>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</si>
  <si>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</si>
  <si>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</si>
  <si>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</si>
  <si>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</si>
  <si>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</si>
  <si>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</si>
  <si>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</si>
  <si>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</si>
  <si>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</si>
  <si>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</si>
  <si>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</si>
  <si>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</si>
  <si>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</si>
  <si>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</si>
  <si>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</si>
  <si>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</si>
  <si>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</si>
  <si>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</si>
  <si>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</si>
  <si>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</si>
  <si>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</si>
  <si>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</si>
  <si>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</si>
  <si>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</si>
  <si>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</si>
  <si>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</si>
  <si>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</si>
  <si>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</si>
  <si>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</si>
  <si>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</si>
  <si>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</si>
  <si>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</si>
  <si>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</si>
  <si>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</si>
  <si>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</si>
  <si>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</si>
  <si>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</si>
  <si>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</si>
  <si>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</si>
  <si>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</si>
  <si>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</si>
  <si>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</si>
  <si>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</si>
  <si>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</si>
  <si>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</si>
  <si>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</si>
  <si>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</si>
  <si>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</si>
  <si>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</si>
  <si>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</si>
  <si>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</si>
  <si>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</si>
  <si>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</si>
  <si>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</si>
  <si>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</si>
  <si>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</si>
  <si>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</si>
  <si>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</si>
  <si>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</si>
  <si>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</si>
  <si>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</si>
  <si>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</si>
  <si>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</si>
  <si>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</si>
  <si>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</si>
  <si>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</si>
  <si>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</si>
  <si>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</si>
  <si>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</si>
  <si>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</si>
  <si>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</si>
  <si>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</si>
  <si>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</si>
  <si>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</si>
  <si>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</si>
  <si>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</si>
  <si>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</si>
  <si>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</si>
  <si>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</si>
  <si>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</si>
  <si>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</si>
  <si>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</si>
  <si>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</si>
  <si>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</si>
  <si>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</si>
  <si>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</si>
  <si>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</si>
  <si>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</si>
  <si>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</si>
  <si>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</si>
  <si>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</si>
  <si>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</si>
  <si>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</si>
  <si>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</si>
  <si>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</si>
  <si>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</si>
  <si>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</si>
  <si>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</si>
  <si>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</si>
  <si>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</si>
  <si>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</si>
  <si>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</si>
  <si>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</si>
  <si>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</si>
  <si>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</si>
  <si>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</si>
  <si>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</si>
  <si>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</si>
  <si>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</si>
  <si>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</si>
  <si>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</si>
  <si>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</si>
  <si>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</si>
  <si>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</si>
  <si>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</si>
  <si>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</si>
  <si>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</si>
  <si>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</si>
  <si>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</si>
  <si>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</si>
  <si>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</si>
  <si>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</si>
  <si>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</si>
  <si>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</si>
  <si>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</si>
  <si>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</si>
  <si>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</si>
  <si>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</si>
  <si>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</si>
  <si>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</si>
  <si>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</si>
  <si>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</si>
  <si>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</si>
  <si>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</si>
  <si>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</si>
  <si>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</si>
  <si>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</si>
  <si>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</si>
  <si>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</si>
  <si>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</si>
  <si>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</si>
  <si>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</si>
  <si>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</si>
  <si>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</si>
  <si>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</si>
  <si>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</si>
  <si>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</si>
  <si>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</si>
  <si>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</si>
  <si>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</si>
  <si>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</si>
  <si>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</si>
  <si>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</si>
  <si>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</si>
  <si>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</si>
  <si>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</si>
  <si>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</si>
  <si>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</si>
  <si>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</si>
  <si>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</si>
  <si>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</si>
  <si>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</si>
  <si>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</si>
  <si>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</si>
  <si>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</si>
  <si>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</si>
  <si>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</si>
  <si>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</si>
  <si>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</si>
  <si>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</si>
  <si>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</si>
  <si>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</si>
  <si>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</si>
  <si>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</si>
  <si>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</si>
  <si>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</si>
  <si>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</si>
  <si>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</si>
  <si>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</si>
  <si>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</si>
  <si>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</si>
  <si>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</si>
  <si>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</si>
  <si>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</si>
  <si>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</si>
  <si>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</si>
  <si>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</si>
  <si>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</si>
  <si>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</si>
  <si>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</si>
  <si>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</si>
  <si>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</si>
  <si>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</si>
  <si>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</si>
  <si>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</si>
  <si>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</si>
  <si>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</si>
  <si>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</si>
  <si>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</si>
  <si>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</si>
  <si>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</si>
  <si>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</si>
  <si>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</si>
  <si>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</si>
  <si>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</si>
  <si>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</si>
  <si>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</si>
  <si>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</si>
  <si>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</si>
  <si>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</si>
  <si>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</si>
  <si>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</si>
  <si>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</si>
  <si>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</si>
  <si>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</si>
  <si>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</si>
  <si>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</si>
  <si>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</si>
  <si>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</si>
  <si>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</si>
  <si>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</si>
  <si>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</si>
  <si>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</si>
  <si>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</si>
  <si>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</si>
  <si>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</si>
  <si>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</si>
  <si>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</si>
  <si>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</si>
  <si>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</si>
  <si>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</si>
  <si>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</si>
  <si>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</si>
  <si>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</si>
  <si>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</si>
  <si>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</si>
  <si>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</si>
  <si>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</si>
  <si>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</si>
  <si>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</si>
  <si>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</si>
  <si>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</si>
  <si>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</si>
  <si>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</si>
  <si>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</si>
  <si>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</si>
  <si>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</si>
  <si>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</si>
  <si>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</si>
  <si>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</si>
  <si>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</si>
  <si>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</si>
  <si>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</si>
  <si>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</si>
  <si>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</si>
  <si>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</si>
  <si>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</si>
  <si>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</si>
  <si>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</si>
  <si>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</si>
  <si>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</si>
  <si>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</si>
  <si>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</si>
  <si>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</si>
  <si>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</si>
  <si>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</si>
  <si>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</si>
  <si>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</si>
  <si>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</si>
  <si>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</si>
  <si>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</si>
  <si>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</si>
  <si>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</si>
  <si>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</si>
  <si>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</si>
  <si>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</si>
  <si>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</si>
  <si>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</si>
  <si>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</si>
  <si>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</si>
  <si>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</si>
  <si>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</si>
  <si>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</si>
  <si>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</si>
  <si>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</si>
  <si>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</si>
  <si>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</si>
  <si>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</si>
  <si>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</si>
  <si>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</si>
  <si>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</si>
  <si>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</si>
  <si>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</si>
  <si>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</si>
  <si>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</si>
  <si>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</si>
  <si>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</si>
  <si>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</si>
  <si>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</si>
  <si>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</si>
  <si>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</si>
  <si>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</si>
  <si>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</si>
  <si>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</si>
  <si>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</si>
  <si>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</si>
  <si>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</si>
  <si>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</si>
  <si>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</si>
  <si>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</si>
  <si>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</si>
  <si>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</si>
  <si>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</si>
  <si>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</si>
  <si>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</si>
  <si>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</si>
  <si>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</si>
  <si>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</si>
  <si>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</si>
  <si>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</si>
  <si>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</si>
  <si>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</si>
  <si>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</si>
  <si>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</si>
  <si>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</si>
  <si>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</si>
  <si>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</si>
  <si>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</si>
  <si>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</si>
  <si>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</si>
  <si>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</si>
  <si>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</si>
  <si>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</si>
  <si>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</si>
  <si>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</si>
  <si>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</si>
  <si>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</si>
  <si>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</si>
  <si>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</si>
  <si>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</si>
  <si>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</si>
  <si>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</si>
  <si>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</si>
  <si>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</si>
  <si>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</si>
  <si>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</si>
  <si>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</si>
  <si>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</si>
  <si>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</si>
  <si>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</si>
  <si>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</si>
  <si>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</si>
  <si>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</si>
  <si>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</si>
  <si>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</si>
  <si>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</si>
  <si>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</si>
  <si>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</si>
  <si>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</si>
  <si>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</si>
  <si>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</si>
  <si>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</si>
  <si>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</si>
  <si>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</si>
  <si>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</si>
  <si>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</si>
  <si>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</si>
  <si>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</si>
  <si>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</si>
  <si>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</si>
  <si>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</si>
  <si>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</si>
  <si>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</si>
  <si>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</si>
  <si>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</si>
  <si>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</si>
  <si>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</si>
  <si>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</si>
  <si>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</si>
  <si>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</si>
  <si>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</si>
  <si>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</si>
  <si>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</si>
  <si>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</si>
  <si>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</si>
  <si>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</si>
  <si>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</si>
  <si>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</si>
  <si>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</si>
  <si>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</si>
  <si>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</si>
  <si>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</si>
  <si>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</si>
  <si>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</si>
  <si>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</si>
  <si>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</si>
  <si>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</si>
  <si>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</si>
  <si>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</si>
  <si>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</si>
  <si>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</si>
  <si>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</si>
  <si>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</si>
  <si>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</si>
  <si>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</si>
  <si>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</si>
  <si>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</si>
  <si>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</si>
  <si>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</si>
  <si>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</si>
  <si>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</si>
  <si>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</si>
  <si>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</si>
  <si>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</si>
  <si>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</si>
  <si>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</si>
  <si>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</si>
  <si>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</si>
  <si>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</si>
  <si>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</si>
  <si>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</si>
  <si>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</si>
  <si>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</si>
  <si>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</si>
  <si>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</si>
  <si>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</si>
  <si>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</si>
  <si>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</si>
  <si>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</si>
  <si>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</si>
  <si>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</si>
  <si>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</si>
  <si>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</si>
  <si>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</si>
  <si>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</si>
  <si>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</si>
  <si>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</si>
  <si>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</si>
  <si>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</si>
  <si>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</si>
  <si>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</si>
  <si>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</si>
  <si>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</si>
  <si>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</si>
  <si>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</si>
  <si>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</si>
  <si>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</si>
  <si>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</si>
  <si>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</si>
  <si>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</si>
  <si>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</si>
  <si>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</si>
  <si>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</si>
  <si>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</si>
  <si>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</si>
  <si>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</si>
  <si>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</si>
  <si>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</si>
  <si>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</si>
  <si>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</si>
  <si>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</si>
  <si>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</si>
  <si>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</si>
  <si>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</si>
  <si>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</si>
  <si>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</si>
  <si>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</si>
  <si>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</si>
  <si>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</si>
  <si>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</si>
  <si>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</si>
  <si>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</si>
  <si>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</si>
  <si>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</si>
  <si>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</si>
  <si>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</si>
  <si>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</si>
  <si>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</si>
  <si>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</si>
  <si>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</si>
  <si>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</si>
  <si>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</si>
  <si>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</si>
  <si>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</si>
  <si>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</si>
  <si>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</si>
  <si>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</si>
  <si>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</si>
  <si>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</si>
  <si>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</si>
  <si>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</si>
  <si>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</si>
  <si>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</si>
  <si>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</si>
  <si>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</si>
  <si>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</si>
  <si>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</si>
  <si>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</si>
  <si>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</si>
  <si>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</si>
  <si>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</si>
  <si>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</si>
  <si>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</si>
  <si>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</si>
  <si>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</si>
  <si>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</si>
  <si>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</si>
  <si>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</si>
  <si>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</si>
  <si>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</si>
  <si>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</si>
  <si>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</si>
  <si>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</si>
  <si>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</si>
  <si>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</si>
  <si>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</si>
  <si>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</si>
  <si>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</si>
  <si>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</si>
  <si>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</si>
  <si>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</si>
  <si>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</si>
  <si>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</si>
  <si>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</si>
  <si>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</si>
  <si>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</si>
  <si>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</si>
  <si>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</si>
  <si>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</si>
  <si>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</si>
  <si>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</si>
  <si>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</si>
  <si>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</si>
  <si>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</si>
  <si>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</si>
  <si>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</si>
  <si>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</si>
  <si>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</si>
  <si>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</si>
  <si>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</si>
  <si>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</si>
  <si>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</si>
  <si>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</si>
  <si>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</si>
  <si>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</si>
  <si>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</si>
  <si>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</si>
  <si>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</si>
  <si>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</si>
  <si>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</si>
  <si>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</si>
  <si>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</si>
  <si>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</si>
  <si>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</si>
  <si>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</si>
  <si>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</si>
  <si>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</si>
  <si>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</si>
  <si>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</si>
  <si>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</si>
  <si>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</si>
  <si>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</si>
  <si>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</si>
  <si>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</si>
  <si>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</si>
  <si>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</si>
  <si>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</si>
  <si>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</si>
  <si>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</si>
  <si>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</si>
  <si>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</si>
  <si>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</si>
  <si>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</si>
  <si>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</si>
  <si>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</si>
  <si>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</si>
  <si>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</si>
  <si>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</si>
  <si>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</si>
  <si>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</si>
  <si>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</si>
  <si>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</si>
  <si>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</si>
  <si>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</si>
  <si>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</si>
  <si>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</si>
  <si>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</si>
  <si>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</si>
  <si>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</si>
  <si>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</si>
  <si>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</si>
  <si>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</si>
  <si>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</si>
  <si>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</si>
  <si>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</si>
  <si>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</si>
  <si>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</si>
  <si>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</si>
  <si>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</si>
  <si>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</si>
  <si>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</si>
  <si>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</si>
  <si>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</si>
  <si>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</si>
  <si>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</si>
  <si>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</si>
  <si>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</si>
  <si>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</si>
  <si>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</si>
  <si>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</si>
  <si>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</si>
  <si>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</si>
  <si>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</si>
  <si>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</si>
  <si>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</si>
  <si>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</si>
  <si>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</si>
  <si>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</si>
  <si>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</si>
  <si>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</si>
  <si>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</si>
  <si>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</si>
  <si>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</si>
  <si>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</si>
  <si>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</si>
  <si>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</si>
  <si>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</si>
  <si>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</si>
  <si>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</si>
  <si>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</si>
  <si>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</si>
  <si>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</si>
  <si>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</si>
  <si>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</si>
  <si>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</si>
  <si>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</si>
  <si>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</si>
  <si>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</si>
  <si>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</si>
  <si>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</si>
  <si>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</si>
  <si>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</si>
  <si>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</si>
  <si>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</si>
  <si>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</si>
  <si>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</si>
  <si>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</si>
  <si>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</si>
  <si>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</si>
  <si>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</si>
  <si>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</si>
  <si>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</si>
  <si>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</si>
  <si>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</si>
  <si>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</si>
  <si>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</si>
  <si>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</si>
  <si>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</si>
  <si>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</si>
  <si>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</si>
  <si>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</si>
  <si>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</si>
  <si>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</si>
  <si>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</si>
  <si>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</si>
  <si>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</si>
  <si>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</si>
  <si>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</si>
  <si>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</si>
  <si>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</si>
  <si>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</si>
  <si>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</si>
  <si>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</si>
  <si>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</si>
  <si>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</si>
  <si>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</si>
  <si>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</si>
  <si>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</si>
  <si>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</si>
  <si>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</si>
  <si>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</si>
  <si>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</si>
  <si>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</si>
  <si>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</si>
  <si>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</si>
  <si>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</si>
  <si>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</si>
  <si>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</si>
  <si>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</si>
  <si>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</si>
  <si>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</si>
  <si>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</si>
  <si>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</si>
  <si>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</si>
  <si>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</si>
  <si>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</si>
  <si>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</si>
  <si>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</si>
  <si>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</si>
  <si>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</si>
  <si>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</si>
  <si>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</si>
  <si>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</si>
  <si>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</si>
  <si>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</si>
  <si>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</si>
  <si>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</si>
  <si>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</si>
  <si>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</si>
  <si>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</si>
  <si>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</si>
  <si>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</si>
  <si>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</si>
  <si>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</si>
  <si>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</si>
  <si>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</si>
  <si>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</si>
  <si>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</si>
  <si>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</si>
  <si>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</si>
  <si>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</si>
  <si>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</si>
  <si>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</si>
  <si>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</si>
  <si>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</si>
  <si>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</si>
  <si>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</si>
  <si>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</si>
  <si>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</si>
  <si>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</si>
  <si>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</si>
  <si>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</si>
  <si>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</si>
  <si>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</si>
  <si>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</si>
  <si>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</si>
  <si>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</si>
  <si>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</si>
  <si>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</si>
  <si>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</si>
  <si>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</si>
  <si>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</si>
  <si>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</si>
  <si>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</si>
  <si>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</si>
  <si>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</si>
  <si>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</si>
  <si>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</si>
  <si>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</si>
  <si>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</si>
  <si>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</si>
  <si>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</si>
  <si>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</si>
  <si>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</si>
  <si>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</si>
  <si>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</si>
  <si>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</si>
  <si>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</si>
  <si>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</si>
  <si>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</si>
  <si>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</si>
  <si>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</si>
  <si>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</si>
  <si>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</si>
  <si>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</si>
  <si>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</si>
  <si>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</si>
  <si>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</si>
  <si>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</si>
  <si>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</si>
  <si>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</si>
  <si>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</si>
  <si>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</si>
  <si>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</si>
  <si>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</si>
  <si>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</si>
  <si>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</si>
  <si>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</si>
  <si>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</si>
  <si>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</si>
  <si>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</si>
  <si>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</si>
  <si>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</si>
  <si>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</si>
  <si>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</si>
  <si>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</si>
  <si>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</si>
  <si>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</si>
  <si>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</si>
  <si>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</si>
  <si>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</si>
  <si>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</si>
  <si>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</si>
  <si>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</si>
  <si>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</si>
  <si>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</si>
  <si>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</si>
  <si>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</si>
  <si>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</si>
  <si>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</si>
  <si>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</si>
  <si>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</si>
  <si>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</si>
  <si>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</si>
  <si>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</si>
  <si>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</si>
  <si>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</si>
  <si>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</si>
  <si>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</si>
  <si>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</si>
  <si>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</si>
  <si>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</si>
  <si>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</si>
  <si>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</si>
  <si>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</si>
  <si>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</si>
  <si>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</si>
  <si>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</si>
  <si>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</si>
  <si>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</si>
  <si>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</si>
  <si>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</si>
  <si>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</si>
  <si>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</si>
  <si>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</si>
  <si>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</si>
  <si>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</si>
  <si>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</si>
  <si>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</si>
  <si>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</si>
  <si>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</si>
  <si>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</si>
  <si>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</si>
  <si>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</si>
  <si>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</si>
  <si>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</si>
  <si>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</si>
  <si>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</si>
  <si>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</si>
  <si>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</si>
  <si>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</si>
  <si>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</si>
  <si>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</si>
  <si>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</si>
  <si>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</si>
  <si>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</si>
  <si>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</si>
  <si>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</si>
  <si>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</si>
  <si>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</si>
  <si>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</si>
  <si>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</si>
  <si>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</si>
  <si>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</si>
  <si>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</si>
  <si>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</si>
  <si>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</si>
  <si>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</si>
  <si>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</si>
  <si>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</si>
  <si>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</si>
  <si>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</si>
  <si>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</si>
  <si>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</si>
  <si>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</si>
  <si>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</si>
  <si>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</si>
  <si>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</si>
  <si>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</si>
  <si>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</si>
  <si>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</si>
  <si>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</si>
  <si>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</si>
  <si>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</si>
  <si>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</si>
  <si>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</si>
  <si>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</si>
  <si>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</si>
  <si>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</si>
  <si>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</si>
  <si>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</si>
  <si>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</si>
  <si>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</si>
  <si>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</si>
  <si>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</si>
  <si>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</si>
  <si>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</si>
  <si>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</si>
  <si>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</si>
  <si>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</si>
  <si>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</si>
  <si>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</si>
  <si>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</si>
  <si>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</si>
  <si>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</si>
  <si>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</si>
  <si>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</si>
  <si>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</si>
  <si>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</si>
  <si>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</si>
  <si>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</si>
  <si>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</si>
  <si>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</si>
  <si>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</si>
  <si>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</si>
  <si>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</si>
  <si>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</si>
  <si>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</si>
  <si>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</si>
  <si>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</si>
  <si>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</si>
  <si>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</si>
  <si>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</si>
  <si>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</si>
  <si>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</si>
  <si>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</si>
  <si>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</si>
  <si>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</si>
  <si>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</si>
  <si>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</si>
  <si>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</si>
  <si>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</si>
  <si>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</si>
  <si>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</si>
  <si>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</si>
  <si>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</si>
  <si>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</si>
  <si>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</si>
  <si>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</si>
  <si>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</si>
  <si>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</si>
  <si>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</si>
  <si>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</si>
  <si>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</si>
  <si>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</si>
  <si>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</si>
  <si>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</si>
  <si>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</si>
  <si>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</si>
  <si>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</si>
  <si>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</si>
  <si>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</si>
  <si>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</si>
  <si>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</si>
  <si>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</si>
  <si>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</si>
  <si>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</si>
  <si>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</si>
  <si>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</si>
  <si>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</si>
  <si>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</si>
  <si>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</si>
  <si>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</si>
  <si>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</si>
  <si>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</si>
  <si>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</si>
  <si>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</si>
  <si>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</si>
  <si>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</si>
  <si>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</si>
  <si>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</si>
  <si>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</si>
  <si>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</si>
  <si>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</si>
  <si>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</si>
  <si>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</si>
  <si>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</si>
  <si>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</si>
  <si>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</si>
  <si>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</si>
  <si>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</si>
  <si>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</si>
  <si>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</si>
  <si>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</si>
  <si>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</si>
  <si>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</si>
  <si>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</si>
  <si>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</si>
  <si>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</si>
  <si>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</si>
  <si>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</si>
  <si>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</si>
  <si>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</si>
  <si>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</si>
  <si>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</si>
  <si>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</si>
  <si>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</si>
  <si>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</si>
  <si>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</si>
  <si>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</si>
  <si>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</si>
  <si>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</si>
  <si>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</si>
  <si>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</si>
  <si>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</si>
  <si>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</si>
  <si>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</si>
  <si>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</si>
  <si>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</si>
  <si>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</si>
  <si>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</si>
  <si>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</si>
  <si>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</si>
  <si>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</si>
  <si>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</si>
  <si>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</si>
  <si>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</si>
  <si>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</si>
  <si>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</si>
  <si>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</si>
  <si>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</si>
  <si>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</si>
  <si>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</si>
  <si>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</si>
  <si>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</si>
  <si>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</si>
  <si>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</si>
  <si>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</si>
  <si>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</si>
  <si>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</si>
  <si>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</si>
  <si>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</si>
  <si>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</si>
  <si>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</si>
  <si>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</si>
  <si>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</si>
  <si>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</si>
  <si>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</si>
  <si>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</si>
  <si>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</si>
  <si>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</si>
  <si>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</si>
  <si>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</si>
  <si>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</si>
  <si>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</si>
  <si>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</si>
  <si>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</si>
  <si>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</si>
  <si>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</si>
  <si>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</si>
  <si>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</si>
  <si>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</si>
  <si>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</si>
  <si>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</si>
  <si>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</si>
  <si>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</si>
  <si>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</si>
  <si>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</si>
  <si>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</si>
  <si>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</si>
  <si>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</si>
  <si>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</si>
  <si>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</si>
  <si>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</si>
  <si>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</si>
  <si>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</si>
  <si>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</si>
  <si>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</si>
  <si>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</si>
  <si>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</si>
  <si>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</si>
  <si>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</si>
  <si>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</si>
  <si>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</si>
  <si>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</si>
  <si>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</si>
  <si>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</si>
  <si>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</si>
  <si>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</si>
  <si>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</si>
  <si>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</si>
  <si>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</si>
  <si>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</si>
  <si>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</si>
  <si>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</si>
  <si>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</si>
  <si>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</si>
  <si>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</si>
  <si>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</si>
  <si>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</si>
  <si>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</si>
  <si>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</si>
  <si>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</si>
  <si>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</si>
  <si>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</si>
  <si>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</si>
  <si>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</si>
  <si>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</si>
  <si>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</si>
  <si>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</si>
  <si>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</si>
  <si>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</si>
  <si>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</si>
  <si>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</si>
  <si>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</si>
  <si>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</si>
  <si>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</si>
  <si>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</si>
  <si>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</si>
  <si>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</si>
  <si>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</si>
  <si>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</si>
  <si>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</si>
  <si>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</si>
  <si>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</si>
  <si>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</si>
  <si>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</si>
  <si>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</si>
  <si>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</si>
  <si>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</si>
  <si>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</si>
  <si>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</si>
  <si>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</si>
  <si>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</si>
  <si>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</si>
  <si>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</si>
  <si>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</si>
  <si>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</si>
  <si>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</si>
  <si>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</si>
  <si>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</si>
  <si>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</si>
  <si>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</si>
  <si>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</si>
  <si>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</si>
  <si>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</si>
  <si>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</si>
  <si>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</si>
  <si>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</si>
  <si>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</si>
  <si>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</si>
  <si>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</si>
  <si>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</si>
  <si>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</si>
  <si>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</si>
  <si>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</si>
  <si>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</si>
  <si>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</si>
  <si>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</si>
  <si>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</si>
  <si>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</si>
  <si>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</si>
  <si>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</si>
  <si>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</si>
  <si>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</si>
  <si>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</si>
  <si>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</si>
  <si>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</si>
  <si>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</si>
  <si>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</si>
  <si>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</si>
  <si>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</si>
  <si>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</si>
  <si>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</si>
  <si>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</si>
  <si>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</si>
  <si>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</si>
  <si>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</si>
  <si>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</si>
  <si>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</si>
  <si>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</si>
  <si>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</si>
  <si>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</si>
  <si>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</si>
  <si>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</si>
  <si>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</si>
  <si>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</si>
  <si>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</si>
  <si>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</si>
  <si>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</si>
  <si>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</si>
  <si>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</si>
  <si>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</si>
  <si>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</si>
  <si>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</si>
  <si>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</si>
  <si>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</si>
  <si>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</si>
  <si>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</si>
  <si>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</si>
  <si>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</si>
  <si>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</si>
  <si>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</si>
  <si>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</si>
  <si>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</si>
  <si>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</si>
  <si>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</si>
  <si>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</si>
  <si>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</si>
  <si>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</si>
  <si>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</si>
  <si>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</si>
  <si>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</si>
  <si>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</si>
  <si>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</si>
  <si>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</si>
  <si>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</si>
  <si>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</si>
  <si>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</si>
  <si>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</si>
  <si>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</si>
  <si>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</si>
  <si>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</si>
  <si>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</si>
  <si>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</si>
  <si>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</si>
  <si>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</si>
  <si>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</si>
  <si>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</si>
  <si>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</si>
  <si>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</si>
  <si>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</si>
  <si>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</si>
  <si>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</si>
  <si>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</si>
  <si>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</si>
  <si>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</si>
  <si>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</si>
  <si>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</si>
  <si>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</si>
  <si>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</si>
  <si>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</si>
  <si>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</si>
  <si>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</si>
  <si>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</si>
  <si>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</si>
  <si>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</si>
  <si>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</si>
  <si>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</si>
  <si>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</si>
  <si>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</si>
  <si>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</si>
  <si>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</si>
  <si>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</si>
  <si>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</si>
  <si>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</si>
  <si>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</si>
  <si>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</si>
  <si>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</si>
  <si>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</si>
  <si>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</si>
  <si>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</si>
  <si>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</si>
  <si>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</si>
  <si>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</si>
  <si>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</si>
  <si>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</si>
  <si>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</si>
  <si>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</si>
  <si>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</si>
  <si>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</si>
  <si>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</si>
  <si>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</si>
  <si>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</si>
  <si>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</si>
  <si>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</si>
  <si>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</si>
  <si>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</si>
  <si>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</si>
  <si>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</si>
  <si>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</si>
  <si>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</si>
  <si>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</si>
  <si>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</si>
  <si>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</si>
  <si>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</si>
  <si>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</si>
  <si>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</si>
  <si>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</si>
  <si>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</si>
  <si>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</si>
  <si>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</si>
  <si>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</si>
  <si>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</si>
  <si>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</si>
  <si>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</si>
  <si>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</si>
  <si>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</si>
  <si>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</si>
  <si>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</si>
  <si>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</si>
  <si>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</si>
  <si>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</si>
  <si>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</si>
  <si>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</si>
  <si>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</si>
  <si>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</si>
  <si>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</si>
  <si>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</si>
  <si>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</si>
  <si>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</si>
  <si>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</si>
  <si>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</si>
  <si>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</si>
  <si>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</si>
  <si>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</si>
  <si>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</si>
  <si>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</si>
  <si>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</si>
  <si>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</si>
  <si>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</si>
  <si>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</si>
  <si>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</si>
  <si>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</si>
  <si>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</si>
  <si>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</si>
  <si>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</si>
  <si>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</si>
  <si>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</si>
  <si>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</si>
  <si>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</si>
  <si>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</si>
  <si>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</si>
  <si>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</si>
  <si>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</si>
  <si>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</si>
  <si>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</si>
  <si>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</si>
  <si>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</si>
  <si>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</si>
  <si>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</si>
  <si>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</si>
  <si>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</si>
  <si>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</si>
  <si>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</si>
  <si>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</si>
  <si>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</si>
  <si>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</si>
  <si>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</si>
  <si>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</si>
  <si>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</si>
  <si>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</si>
  <si>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</si>
  <si>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</si>
  <si>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</si>
  <si>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</si>
  <si>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</si>
  <si>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</si>
  <si>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</si>
  <si>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</si>
  <si>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</si>
  <si>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</si>
  <si>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</si>
  <si>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</si>
  <si>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</si>
  <si>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</si>
  <si>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</si>
  <si>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</si>
  <si>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</si>
  <si>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</si>
  <si>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</si>
  <si>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</si>
  <si>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</si>
  <si>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</si>
  <si>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</si>
  <si>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</si>
  <si>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</si>
  <si>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</si>
  <si>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</si>
  <si>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</si>
  <si>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</si>
  <si>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</si>
  <si>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</si>
  <si>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</si>
  <si>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</si>
  <si>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</si>
  <si>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</si>
  <si>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</si>
  <si>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</si>
  <si>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</si>
  <si>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</si>
  <si>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</si>
  <si>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</si>
  <si>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</si>
  <si>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</si>
  <si>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</si>
  <si>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</si>
  <si>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</si>
  <si>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</si>
  <si>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</si>
  <si>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</si>
  <si>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</si>
  <si>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</si>
  <si>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</si>
  <si>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</si>
  <si>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</si>
  <si>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</si>
  <si>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</si>
  <si>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</si>
  <si>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</si>
  <si>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</si>
  <si>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</si>
  <si>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</si>
  <si>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</si>
  <si>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</si>
  <si>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</si>
  <si>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</si>
  <si>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</si>
  <si>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</si>
  <si>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</si>
  <si>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</si>
  <si>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</si>
  <si>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</si>
  <si>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</si>
  <si>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</si>
  <si>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</si>
  <si>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</si>
  <si>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</si>
  <si>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</si>
  <si>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</si>
  <si>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</si>
  <si>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</si>
  <si>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</si>
  <si>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</si>
  <si>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</si>
  <si>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</si>
  <si>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</si>
  <si>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</si>
  <si>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</si>
  <si>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</si>
  <si>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</si>
  <si>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</si>
  <si>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</si>
  <si>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</si>
  <si>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</si>
  <si>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</si>
  <si>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</si>
  <si>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</si>
  <si>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</si>
  <si>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</si>
  <si>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</si>
  <si>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</si>
  <si>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</si>
  <si>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</si>
  <si>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</si>
  <si>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</si>
  <si>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</si>
  <si>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</si>
  <si>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</si>
  <si>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</si>
  <si>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</si>
  <si>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</si>
  <si>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</si>
  <si>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</si>
  <si>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</si>
  <si>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</si>
  <si>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</si>
  <si>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</si>
  <si>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</si>
  <si>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</si>
  <si>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</si>
  <si>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</si>
  <si>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</si>
  <si>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</si>
  <si>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</si>
  <si>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</si>
  <si>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</si>
  <si>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</si>
  <si>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</si>
  <si>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</si>
  <si>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</si>
  <si>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</si>
  <si>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</si>
  <si>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</si>
  <si>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</si>
  <si>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</si>
  <si>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</si>
  <si>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</si>
  <si>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</si>
  <si>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</si>
  <si>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</si>
  <si>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</si>
  <si>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</si>
  <si>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</si>
  <si>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</si>
  <si>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</si>
  <si>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</si>
  <si>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</si>
  <si>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</si>
  <si>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</si>
  <si>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</si>
  <si>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</si>
  <si>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</si>
  <si>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</si>
  <si>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</si>
  <si>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</si>
  <si>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</si>
  <si>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</si>
  <si>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</si>
  <si>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</si>
  <si>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</si>
  <si>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</si>
  <si>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</si>
  <si>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</si>
  <si>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</si>
  <si>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</si>
  <si>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</si>
  <si>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</si>
  <si>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</si>
  <si>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</si>
  <si>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</si>
  <si>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</si>
  <si>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</si>
  <si>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</si>
  <si>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</si>
  <si>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</si>
  <si>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</si>
  <si>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</si>
  <si>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</si>
  <si>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</si>
  <si>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</si>
  <si>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</si>
  <si>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</si>
  <si>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</si>
  <si>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</si>
  <si>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</si>
  <si>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</si>
  <si>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</si>
  <si>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</si>
  <si>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</si>
  <si>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</si>
  <si>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</si>
  <si>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</si>
  <si>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</si>
  <si>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</si>
  <si>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</si>
  <si>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</si>
  <si>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</si>
  <si>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</si>
  <si>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</si>
  <si>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</si>
  <si>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</si>
  <si>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</si>
  <si>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</si>
  <si>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</si>
  <si>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</si>
  <si>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</si>
  <si>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</si>
  <si>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</si>
  <si>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</si>
  <si>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</si>
  <si>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</si>
  <si>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</si>
  <si>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</si>
  <si>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</si>
  <si>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</si>
  <si>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</si>
  <si>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</si>
  <si>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</si>
  <si>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</si>
  <si>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</si>
  <si>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</si>
  <si>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</si>
  <si>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</si>
  <si>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</si>
  <si>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</si>
  <si>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</si>
  <si>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</si>
  <si>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</si>
  <si>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</si>
  <si>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</si>
  <si>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</si>
  <si>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</si>
  <si>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</si>
  <si>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</si>
  <si>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</si>
  <si>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</si>
  <si>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</si>
  <si>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</si>
  <si>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</si>
  <si>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</si>
  <si>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</si>
  <si>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</si>
  <si>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</si>
  <si>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</si>
  <si>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</si>
  <si>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</si>
  <si>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</si>
  <si>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</si>
  <si>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</si>
  <si>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</si>
  <si>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</si>
  <si>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</si>
  <si>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</si>
  <si>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</si>
  <si>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</si>
  <si>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</si>
  <si>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</si>
  <si>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</si>
  <si>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</si>
  <si>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</si>
  <si>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</si>
  <si>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</si>
  <si>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</si>
  <si>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</si>
  <si>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</si>
  <si>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</si>
  <si>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</si>
  <si>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</si>
  <si>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</si>
  <si>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</si>
  <si>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</si>
  <si>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</si>
  <si>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</si>
  <si>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</si>
  <si>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</si>
  <si>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</si>
  <si>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</si>
  <si>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</si>
  <si>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</si>
  <si>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</si>
  <si>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</si>
  <si>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</si>
  <si>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</si>
  <si>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</si>
  <si>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</si>
  <si>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</si>
  <si>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</si>
  <si>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</si>
  <si>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</si>
  <si>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</si>
  <si>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</si>
  <si>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</si>
  <si>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</si>
  <si>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</si>
  <si>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</si>
  <si>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</si>
  <si>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</si>
  <si>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</si>
  <si>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</si>
  <si>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</si>
  <si>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</si>
  <si>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</si>
  <si>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</si>
  <si>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</si>
  <si>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</si>
  <si>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</si>
  <si>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</si>
  <si>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</si>
  <si>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</si>
  <si>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</si>
  <si>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</si>
  <si>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</si>
  <si>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</si>
  <si>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</si>
  <si>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</si>
  <si>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</si>
  <si>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</si>
  <si>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</si>
  <si>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</si>
  <si>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</si>
  <si>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</si>
  <si>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</si>
  <si>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</si>
  <si>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</si>
  <si>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</si>
  <si>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</si>
  <si>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</si>
  <si>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</si>
  <si>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</si>
  <si>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</si>
  <si>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</si>
  <si>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</si>
  <si>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</si>
  <si>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</si>
  <si>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</si>
  <si>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</si>
  <si>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</si>
  <si>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</si>
  <si>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</si>
  <si>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</si>
  <si>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</si>
  <si>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</si>
  <si>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</si>
  <si>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</si>
  <si>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</si>
  <si>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</si>
  <si>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</si>
  <si>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</si>
  <si>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</si>
  <si>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</si>
  <si>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</si>
  <si>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</si>
  <si>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</si>
  <si>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</si>
  <si>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</si>
  <si>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</si>
  <si>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</si>
  <si>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</si>
  <si>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</si>
  <si>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</si>
  <si>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</si>
  <si>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</si>
  <si>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</si>
  <si>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</si>
  <si>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</si>
  <si>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</si>
  <si>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</si>
  <si>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</si>
  <si>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</si>
  <si>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</si>
  <si>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</si>
  <si>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</si>
  <si>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</si>
  <si>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</si>
  <si>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</si>
  <si>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</si>
  <si>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</si>
  <si>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</si>
  <si>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</si>
  <si>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</si>
  <si>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</si>
  <si>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</si>
  <si>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</si>
  <si>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</si>
  <si>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</si>
  <si>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</si>
  <si>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</si>
  <si>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</si>
  <si>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</si>
  <si>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</si>
  <si>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</si>
  <si>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</si>
  <si>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</si>
  <si>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</si>
  <si>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</si>
  <si>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</si>
  <si>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</si>
  <si>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</si>
  <si>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</si>
  <si>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</si>
  <si>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</si>
  <si>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</si>
  <si>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</si>
  <si>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</si>
  <si>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</si>
  <si>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</si>
  <si>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</si>
  <si>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</si>
  <si>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</si>
  <si>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</si>
  <si>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</si>
  <si>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</si>
  <si>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</si>
  <si>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</si>
  <si>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</si>
  <si>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</si>
  <si>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</si>
  <si>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</si>
  <si>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</si>
  <si>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</si>
  <si>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</si>
  <si>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</si>
  <si>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</si>
  <si>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</si>
  <si>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</si>
  <si>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</si>
  <si>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</si>
  <si>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</si>
  <si>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</si>
  <si>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</si>
  <si>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</si>
  <si>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</si>
  <si>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</si>
  <si>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</si>
  <si>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</si>
  <si>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</si>
  <si>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</si>
  <si>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</si>
  <si>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</si>
  <si>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</si>
  <si>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</si>
  <si>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</si>
  <si>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</si>
  <si>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</si>
  <si>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</si>
  <si>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</si>
  <si>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</si>
  <si>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</si>
  <si>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</si>
  <si>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</si>
  <si>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</si>
  <si>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</si>
  <si>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</si>
  <si>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</si>
  <si>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</si>
  <si>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</si>
  <si>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</si>
  <si>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</si>
  <si>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</si>
  <si>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</si>
  <si>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</si>
  <si>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</si>
  <si>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</si>
  <si>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</si>
  <si>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</si>
  <si>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</si>
  <si>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</si>
  <si>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</si>
  <si>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</si>
  <si>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</si>
  <si>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</si>
  <si>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</si>
  <si>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</si>
  <si>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</si>
  <si>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</si>
  <si>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</si>
  <si>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</si>
  <si>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</si>
  <si>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</si>
  <si>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</si>
  <si>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</si>
  <si>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</si>
  <si>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</si>
  <si>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</si>
  <si>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</si>
  <si>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</si>
  <si>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</si>
  <si>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</si>
  <si>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</si>
  <si>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</si>
  <si>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</si>
  <si>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</si>
  <si>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</si>
  <si>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</si>
  <si>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</si>
  <si>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</si>
  <si>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</si>
  <si>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</si>
  <si>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</si>
  <si>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</si>
  <si>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</si>
  <si>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</si>
  <si>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</si>
  <si>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</si>
  <si>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</si>
  <si>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</si>
  <si>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</si>
  <si>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</si>
  <si>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</si>
  <si>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</si>
  <si>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</si>
  <si>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</si>
  <si>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</si>
  <si>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</si>
  <si>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</si>
  <si>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</si>
  <si>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</si>
  <si>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</si>
  <si>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</si>
  <si>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</si>
  <si>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</si>
  <si>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</si>
  <si>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</si>
  <si>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</si>
  <si>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</si>
  <si>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</si>
  <si>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</si>
  <si>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</si>
  <si>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</si>
  <si>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</si>
  <si>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</si>
  <si>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</si>
  <si>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</si>
  <si>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</si>
  <si>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</si>
  <si>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</si>
  <si>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</si>
  <si>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</si>
  <si>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</si>
  <si>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</si>
  <si>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</si>
  <si>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</si>
  <si>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</si>
  <si>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</si>
  <si>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</si>
  <si>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</si>
  <si>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</si>
  <si>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</si>
  <si>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</si>
  <si>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</si>
  <si>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</si>
  <si>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</si>
  <si>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</si>
  <si>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</si>
  <si>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</si>
  <si>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</si>
  <si>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</si>
  <si>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</si>
  <si>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</si>
  <si>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</si>
  <si>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</si>
  <si>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</si>
  <si>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</si>
  <si>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</si>
  <si>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</si>
  <si>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</si>
  <si>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</si>
  <si>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</si>
  <si>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</si>
  <si>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</si>
  <si>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</si>
  <si>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</si>
  <si>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</si>
  <si>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</si>
  <si>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</si>
  <si>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</si>
  <si>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</si>
  <si>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</si>
  <si>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</si>
  <si>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</si>
  <si>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</si>
  <si>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</si>
  <si>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</si>
  <si>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</si>
  <si>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</si>
  <si>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</si>
  <si>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</si>
  <si>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</si>
  <si>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</si>
  <si>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</si>
  <si>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</si>
  <si>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</si>
  <si>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</si>
  <si>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</si>
  <si>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</si>
  <si>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</si>
  <si>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</si>
  <si>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</si>
  <si>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</si>
  <si>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</si>
  <si>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</si>
  <si>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</si>
  <si>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</si>
  <si>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</si>
  <si>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</si>
  <si>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</si>
  <si>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</si>
  <si>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</si>
  <si>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</si>
  <si>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</si>
  <si>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</si>
  <si>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</si>
  <si>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</si>
  <si>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</si>
  <si>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</si>
  <si>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</si>
  <si>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</si>
  <si>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</si>
  <si>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</si>
  <si>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</si>
  <si>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</si>
  <si>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</si>
  <si>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</si>
  <si>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</si>
  <si>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</si>
  <si>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</si>
  <si>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</si>
  <si>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</si>
  <si>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</si>
  <si>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</si>
  <si>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</si>
  <si>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</si>
  <si>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</si>
  <si>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</si>
  <si>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</si>
  <si>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</si>
  <si>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</si>
  <si>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</si>
  <si>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</si>
  <si>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</si>
  <si>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</si>
  <si>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</si>
  <si>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</si>
  <si>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</si>
  <si>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</si>
  <si>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</si>
  <si>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</si>
  <si>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</si>
  <si>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</si>
  <si>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</si>
  <si>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</si>
  <si>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</si>
  <si>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</si>
  <si>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</si>
  <si>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</si>
  <si>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</si>
  <si>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</si>
  <si>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</si>
  <si>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</si>
  <si>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</si>
  <si>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</si>
  <si>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</si>
  <si>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</si>
  <si>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</si>
  <si>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</si>
  <si>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</si>
  <si>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</si>
  <si>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</si>
  <si>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</si>
  <si>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</si>
  <si>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</si>
  <si>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</si>
  <si>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</si>
  <si>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</si>
  <si>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</si>
  <si>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</si>
  <si>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</si>
  <si>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</si>
  <si>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</si>
  <si>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</si>
  <si>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</si>
  <si>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</si>
  <si>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</si>
  <si>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</si>
  <si>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</si>
  <si>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</si>
  <si>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</si>
  <si>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</si>
  <si>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</si>
  <si>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</si>
  <si>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</si>
  <si>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</si>
  <si>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</si>
  <si>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</si>
  <si>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</si>
  <si>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</si>
  <si>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</si>
  <si>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</si>
  <si>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</si>
  <si>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</si>
  <si>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</si>
  <si>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</si>
  <si>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</si>
  <si>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</si>
  <si>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</si>
  <si>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</si>
  <si>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</si>
  <si>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</si>
  <si>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</si>
  <si>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</si>
  <si>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</si>
  <si>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</si>
  <si>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</si>
  <si>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</si>
  <si>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</si>
  <si>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</si>
  <si>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</si>
  <si>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</si>
  <si>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</si>
  <si>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</si>
  <si>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</si>
  <si>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</si>
  <si>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</si>
  <si>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</si>
  <si>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</si>
  <si>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</si>
  <si>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</si>
  <si>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</si>
  <si>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</si>
  <si>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</si>
  <si>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</si>
  <si>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</si>
  <si>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</si>
  <si>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</si>
  <si>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</si>
  <si>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</si>
  <si>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</si>
  <si>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</si>
  <si>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</si>
  <si>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</si>
  <si>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</si>
  <si>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</si>
  <si>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</si>
  <si>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</si>
  <si>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</si>
  <si>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</si>
  <si>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</si>
  <si>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</si>
  <si>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</si>
  <si>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</si>
  <si>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</si>
  <si>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</si>
  <si>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</si>
  <si>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</si>
  <si>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</si>
  <si>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</si>
  <si>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</si>
  <si>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</si>
  <si>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</si>
  <si>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</si>
  <si>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</si>
  <si>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</si>
  <si>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</si>
  <si>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</si>
  <si>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</si>
  <si>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</si>
  <si>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</si>
  <si>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</si>
  <si>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</si>
  <si>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</si>
  <si>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</si>
  <si>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</si>
  <si>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</si>
  <si>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</si>
  <si>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</si>
  <si>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</si>
  <si>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</si>
  <si>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</si>
  <si>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</si>
  <si>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</si>
  <si>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</si>
  <si>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</si>
  <si>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</si>
  <si>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</si>
  <si>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</si>
  <si>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</si>
  <si>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</si>
  <si>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</si>
  <si>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</si>
  <si>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</si>
  <si>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</si>
  <si>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</si>
  <si>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</si>
  <si>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</si>
  <si>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</si>
  <si>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</si>
  <si>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</si>
  <si>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</si>
  <si>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</si>
  <si>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</si>
  <si>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</si>
  <si>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</si>
  <si>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</si>
  <si>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</si>
  <si>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</si>
  <si>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</si>
  <si>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</si>
  <si>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</si>
  <si>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</si>
  <si>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</si>
  <si>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</si>
  <si>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</si>
  <si>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</si>
  <si>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</si>
  <si>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</si>
  <si>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</si>
  <si>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</si>
  <si>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</si>
  <si>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</si>
  <si>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</si>
  <si>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</si>
  <si>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</si>
  <si>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</si>
  <si>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</si>
  <si>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</si>
  <si>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</si>
  <si>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</si>
  <si>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</si>
  <si>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</si>
  <si>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</si>
  <si>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</si>
  <si>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</si>
  <si>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</si>
  <si>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</si>
  <si>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</si>
  <si>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</si>
  <si>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</si>
  <si>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</si>
  <si>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</si>
  <si>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</si>
  <si>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</si>
  <si>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</si>
  <si>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</si>
  <si>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</si>
  <si>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</si>
  <si>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</si>
  <si>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</si>
  <si>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</si>
  <si>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</si>
  <si>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</si>
  <si>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</si>
  <si>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</si>
  <si>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</si>
  <si>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</si>
  <si>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</si>
  <si>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</si>
  <si>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</si>
  <si>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</si>
  <si>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</si>
  <si>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</si>
  <si>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</si>
  <si>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</si>
  <si>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</si>
  <si>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</si>
  <si>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</si>
  <si>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</si>
  <si>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</si>
  <si>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</si>
  <si>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</si>
  <si>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</si>
  <si>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</si>
  <si>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</si>
  <si>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</si>
  <si>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</si>
  <si>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</si>
  <si>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</si>
  <si>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</si>
  <si>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</si>
  <si>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</si>
  <si>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</si>
  <si>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</si>
  <si>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</si>
  <si>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</si>
  <si>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</si>
  <si>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</si>
  <si>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</si>
  <si>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</si>
  <si>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</si>
  <si>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</si>
  <si>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</si>
  <si>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</si>
  <si>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</si>
  <si>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</si>
  <si>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</si>
  <si>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</si>
  <si>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</si>
  <si>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</si>
  <si>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</si>
  <si>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</si>
  <si>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</si>
  <si>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</si>
  <si>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</si>
  <si>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</si>
  <si>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</si>
  <si>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</si>
  <si>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</si>
  <si>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</si>
  <si>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</si>
  <si>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</si>
  <si>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</si>
  <si>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</si>
  <si>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</si>
  <si>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</si>
  <si>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</si>
  <si>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</si>
  <si>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</si>
  <si>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</si>
  <si>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</si>
  <si>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</si>
  <si>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</si>
  <si>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</si>
  <si>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</si>
  <si>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</si>
  <si>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</si>
  <si>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</si>
  <si>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</si>
  <si>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</si>
  <si>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</si>
  <si>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</si>
  <si>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</si>
  <si>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</si>
  <si>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</si>
  <si>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</si>
  <si>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</si>
  <si>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</si>
  <si>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</si>
  <si>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</si>
  <si>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</si>
  <si>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</si>
  <si>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</si>
  <si>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</si>
  <si>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</si>
  <si>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</si>
  <si>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</si>
  <si>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</si>
  <si>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</si>
  <si>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</si>
  <si>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</si>
  <si>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</si>
  <si>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</si>
  <si>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</si>
  <si>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</si>
  <si>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</si>
  <si>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</si>
  <si>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</si>
  <si>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</si>
  <si>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</si>
  <si>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</si>
  <si>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</si>
  <si>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</si>
  <si>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</si>
  <si>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</si>
  <si>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</si>
  <si>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</si>
  <si>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</si>
  <si>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</si>
  <si>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</si>
  <si>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</si>
  <si>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</si>
  <si>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</si>
  <si>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</si>
  <si>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</si>
  <si>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</si>
  <si>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</si>
  <si>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</si>
  <si>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</si>
  <si>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</si>
  <si>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</si>
  <si>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</si>
  <si>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</si>
  <si>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</si>
  <si>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</si>
  <si>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</si>
  <si>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</si>
  <si>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</si>
  <si>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</si>
  <si>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</si>
  <si>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</si>
  <si>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</si>
  <si>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</si>
  <si>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</si>
  <si>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</si>
  <si>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</si>
  <si>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</si>
  <si>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</si>
  <si>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</si>
  <si>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</si>
  <si>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</si>
  <si>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</si>
  <si>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</si>
  <si>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</si>
  <si>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</si>
  <si>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</si>
  <si>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</si>
  <si>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</si>
  <si>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</si>
  <si>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</si>
  <si>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</si>
  <si>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</si>
  <si>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</si>
  <si>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</si>
  <si>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</si>
  <si>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</si>
  <si>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</si>
  <si>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</si>
  <si>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</si>
  <si>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</si>
  <si>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</si>
  <si>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</si>
  <si>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</si>
  <si>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</si>
  <si>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</si>
  <si>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</si>
  <si>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</si>
  <si>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</si>
  <si>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</si>
  <si>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</si>
  <si>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</si>
  <si>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</si>
  <si>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</si>
  <si>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</si>
  <si>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</si>
  <si>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</si>
  <si>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</si>
  <si>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</si>
  <si>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</si>
  <si>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</si>
  <si>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</si>
  <si>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</si>
  <si>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</si>
  <si>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</si>
  <si>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</si>
  <si>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</si>
  <si>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</si>
  <si>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</si>
  <si>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</si>
  <si>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</si>
  <si>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</si>
  <si>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</si>
  <si>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</si>
  <si>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</si>
  <si>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</si>
  <si>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</si>
  <si>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</si>
  <si>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</si>
  <si>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</si>
  <si>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</si>
  <si>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</si>
  <si>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</si>
  <si>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</si>
  <si>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</si>
  <si>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</si>
  <si>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</si>
  <si>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</si>
  <si>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</si>
  <si>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</si>
  <si>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</si>
  <si>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</si>
  <si>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</si>
  <si>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</si>
  <si>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</si>
  <si>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</si>
  <si>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</si>
  <si>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</si>
  <si>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</si>
  <si>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</si>
  <si>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</si>
  <si>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</si>
  <si>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</si>
  <si>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</si>
  <si>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</si>
  <si>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</si>
  <si>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</si>
  <si>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</si>
  <si>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</si>
  <si>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</si>
  <si>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</si>
  <si>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</si>
  <si>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</si>
  <si>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</si>
  <si>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</si>
  <si>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</si>
  <si>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</si>
  <si>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</si>
  <si>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</si>
  <si>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</si>
  <si>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</si>
  <si>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</si>
  <si>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</si>
  <si>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</si>
  <si>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</si>
  <si>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</si>
  <si>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</si>
  <si>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</si>
  <si>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</si>
  <si>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</si>
  <si>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</si>
  <si>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</si>
  <si>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</si>
  <si>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</si>
  <si>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</si>
  <si>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</si>
  <si>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</si>
  <si>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</si>
  <si>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</si>
  <si>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</si>
  <si>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</si>
  <si>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</si>
  <si>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</si>
  <si>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</si>
  <si>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</si>
  <si>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</si>
  <si>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</si>
  <si>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</si>
  <si>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</si>
  <si>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</si>
  <si>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</si>
  <si>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</si>
  <si>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</si>
  <si>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</si>
  <si>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</si>
  <si>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</si>
  <si>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</si>
  <si>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</si>
  <si>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</si>
  <si>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</si>
  <si>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</si>
  <si>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</si>
  <si>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</si>
  <si>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</si>
  <si>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</si>
  <si>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</si>
  <si>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</si>
  <si>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</si>
  <si>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</si>
  <si>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</si>
  <si>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</si>
  <si>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</si>
  <si>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</si>
  <si>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</si>
  <si>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</si>
  <si>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</si>
  <si>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</si>
  <si>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</si>
  <si>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</si>
  <si>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</si>
  <si>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</si>
  <si>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</si>
  <si>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</si>
  <si>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</si>
  <si>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</si>
  <si>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</si>
  <si>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</si>
  <si>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</si>
  <si>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</si>
  <si>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</si>
  <si>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</si>
  <si>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</si>
  <si>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</si>
  <si>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</si>
  <si>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</si>
  <si>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</si>
  <si>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</si>
  <si>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</si>
  <si>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</si>
  <si>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</si>
  <si>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</si>
  <si>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</si>
  <si>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</si>
  <si>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</si>
  <si>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</si>
  <si>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</si>
  <si>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</si>
  <si>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</si>
  <si>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</si>
  <si>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</si>
  <si>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</si>
  <si>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</si>
  <si>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</si>
  <si>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</si>
  <si>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</si>
  <si>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</si>
  <si>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</si>
  <si>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</si>
  <si>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</si>
  <si>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</si>
  <si>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</si>
  <si>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</si>
  <si>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</si>
  <si>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</si>
  <si>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</si>
  <si>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</si>
  <si>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</si>
  <si>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</si>
  <si>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</si>
  <si>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</si>
  <si>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</si>
  <si>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</si>
  <si>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</si>
  <si>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</si>
  <si>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</si>
  <si>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</si>
  <si>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</si>
  <si>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</si>
  <si>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</si>
  <si>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</si>
  <si>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</si>
  <si>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</si>
  <si>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</si>
  <si>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</si>
  <si>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</si>
  <si>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</si>
  <si>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</si>
  <si>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</si>
  <si>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</si>
  <si>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</si>
  <si>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</si>
  <si>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</si>
  <si>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</si>
  <si>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</si>
  <si>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</si>
  <si>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</si>
  <si>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</si>
  <si>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</si>
  <si>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</si>
  <si>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</si>
  <si>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</si>
  <si>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</si>
  <si>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</si>
  <si>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</si>
  <si>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</si>
  <si>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</si>
  <si>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</si>
  <si>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</si>
  <si>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</si>
  <si>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</si>
  <si>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</si>
  <si>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</si>
  <si>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</si>
  <si>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</si>
  <si>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</si>
  <si>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</si>
  <si>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</si>
  <si>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</si>
  <si>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</si>
  <si>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</si>
  <si>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</si>
  <si>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</si>
  <si>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</si>
  <si>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</si>
  <si>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</si>
  <si>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</si>
  <si>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</si>
  <si>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</si>
  <si>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</si>
  <si>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</si>
  <si>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</si>
  <si>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</si>
  <si>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</si>
  <si>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</si>
  <si>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</si>
  <si>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</si>
  <si>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</si>
  <si>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</si>
  <si>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</si>
  <si>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</si>
  <si>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</si>
  <si>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</si>
  <si>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</si>
  <si>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</si>
  <si>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</si>
  <si>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</si>
  <si>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</si>
  <si>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</si>
  <si>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</si>
  <si>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</si>
  <si>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</si>
  <si>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</si>
  <si>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</si>
  <si>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</si>
  <si>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</si>
  <si>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</si>
  <si>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</si>
  <si>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</si>
  <si>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</si>
  <si>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</si>
  <si>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</si>
  <si>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</si>
  <si>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</si>
  <si>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</si>
  <si>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</si>
  <si>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</si>
  <si>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</si>
  <si>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</si>
  <si>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</si>
  <si>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</si>
  <si>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</si>
  <si>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</si>
  <si>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</si>
  <si>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</si>
  <si>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</si>
  <si>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</si>
  <si>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</si>
  <si>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</si>
  <si>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</si>
  <si>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</si>
  <si>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</si>
  <si>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</si>
  <si>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</si>
  <si>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</si>
  <si>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</si>
  <si>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</si>
  <si>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</si>
  <si>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</si>
  <si>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</si>
  <si>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</si>
  <si>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</si>
  <si>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</si>
  <si>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</si>
  <si>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</si>
  <si>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</si>
  <si>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</si>
  <si>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</si>
  <si>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</si>
  <si>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</si>
  <si>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</si>
  <si>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</si>
  <si>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</si>
  <si>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</si>
  <si>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</si>
  <si>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</si>
  <si>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</si>
  <si>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</si>
  <si>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</si>
  <si>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</si>
  <si>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</si>
  <si>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</si>
  <si>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</si>
  <si>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</si>
  <si>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</si>
  <si>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</si>
  <si>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</si>
  <si>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</si>
  <si>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</si>
  <si>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</si>
  <si>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</si>
  <si>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</si>
  <si>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</si>
  <si>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</si>
  <si>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</si>
  <si>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</si>
  <si>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</si>
  <si>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</si>
  <si>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</si>
  <si>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</si>
  <si>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</si>
  <si>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</si>
  <si>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</si>
  <si>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</si>
  <si>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</si>
  <si>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</si>
  <si>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</si>
  <si>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</si>
  <si>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</si>
  <si>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</si>
  <si>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</si>
  <si>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</si>
  <si>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</si>
  <si>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</si>
  <si>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</si>
  <si>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</si>
  <si>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</si>
  <si>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</si>
  <si>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</si>
  <si>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</si>
  <si>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</si>
  <si>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</si>
  <si>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</si>
  <si>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</si>
  <si>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</si>
  <si>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</si>
  <si>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</si>
  <si>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</si>
  <si>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</si>
  <si>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</si>
  <si>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</si>
  <si>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</si>
  <si>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</si>
  <si>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</si>
  <si>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</si>
  <si>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</si>
  <si>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</si>
  <si>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</si>
  <si>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</si>
  <si>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</si>
  <si>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</si>
  <si>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</si>
  <si>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</si>
  <si>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</si>
  <si>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</si>
  <si>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</si>
  <si>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</si>
  <si>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</si>
  <si>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</si>
  <si>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</si>
  <si>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</si>
  <si>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</si>
  <si>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</si>
  <si>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</si>
  <si>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</si>
  <si>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</si>
  <si>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</si>
  <si>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</si>
  <si>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</si>
  <si>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</si>
  <si>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</si>
  <si>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</si>
  <si>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</si>
  <si>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</si>
  <si>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</si>
  <si>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</si>
  <si>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</si>
  <si>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</si>
  <si>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</si>
  <si>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</si>
  <si>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</si>
  <si>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</si>
  <si>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</si>
  <si>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</si>
  <si>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</si>
  <si>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</si>
  <si>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</si>
  <si>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</si>
  <si>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</si>
  <si>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</si>
  <si>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</si>
  <si>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</si>
  <si>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</si>
  <si>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</si>
  <si>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</si>
  <si>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</si>
  <si>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</si>
  <si>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</si>
  <si>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</si>
  <si>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</si>
  <si>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</si>
  <si>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</si>
  <si>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</si>
  <si>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</si>
  <si>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</si>
  <si>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</si>
  <si>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</si>
  <si>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</si>
  <si>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</si>
  <si>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</si>
  <si>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</si>
  <si>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</si>
  <si>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</si>
  <si>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</si>
  <si>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</si>
  <si>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</si>
  <si>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</si>
  <si>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</si>
  <si>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</si>
  <si>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</si>
  <si>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</si>
  <si>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</si>
  <si>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</si>
  <si>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</si>
  <si>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</si>
  <si>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</si>
  <si>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</si>
  <si>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</si>
  <si>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</si>
  <si>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</si>
  <si>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</si>
  <si>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</si>
  <si>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</si>
  <si>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</si>
  <si>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</si>
  <si>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</si>
  <si>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</si>
  <si>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</si>
  <si>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</si>
  <si>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</si>
  <si>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</si>
  <si>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</si>
  <si>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</si>
  <si>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</si>
  <si>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</si>
  <si>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</si>
  <si>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</si>
  <si>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</si>
  <si>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</si>
  <si>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</si>
  <si>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</si>
  <si>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</si>
  <si>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</si>
  <si>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</si>
  <si>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</si>
  <si>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</si>
  <si>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</si>
  <si>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</si>
  <si>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</si>
  <si>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</si>
  <si>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</si>
  <si>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</si>
  <si>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</si>
  <si>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</si>
  <si>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</si>
  <si>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</si>
  <si>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</si>
  <si>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</si>
  <si>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</si>
  <si>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</si>
  <si>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</si>
  <si>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</si>
  <si>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</si>
  <si>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</si>
  <si>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</si>
  <si>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</si>
  <si>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</si>
  <si>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</si>
  <si>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</si>
  <si>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</si>
  <si>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</si>
  <si>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</si>
  <si>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</si>
  <si>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</si>
  <si>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</si>
  <si>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</si>
  <si>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</si>
  <si>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</si>
  <si>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</si>
  <si>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</si>
  <si>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</si>
  <si>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</si>
  <si>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</si>
  <si>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</si>
  <si>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</si>
  <si>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</si>
  <si>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</si>
  <si>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</si>
  <si>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</si>
  <si>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</si>
  <si>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</si>
  <si>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</si>
  <si>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</si>
  <si>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</si>
  <si>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</si>
  <si>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</si>
  <si>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</si>
  <si>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</si>
  <si>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</si>
  <si>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</si>
  <si>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</si>
  <si>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</si>
  <si>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</si>
  <si>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</si>
  <si>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</si>
  <si>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</si>
  <si>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</si>
  <si>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</si>
  <si>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</si>
  <si>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</si>
  <si>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</si>
  <si>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</si>
  <si>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</si>
  <si>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</si>
  <si>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</si>
  <si>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</si>
  <si>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</si>
  <si>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</si>
  <si>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</si>
  <si>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</si>
  <si>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</si>
  <si>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</si>
  <si>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</si>
  <si>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</si>
  <si>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</si>
  <si>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</si>
  <si>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</si>
  <si>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</si>
  <si>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</si>
  <si>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</si>
  <si>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</si>
  <si>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</si>
  <si>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</si>
  <si>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</si>
  <si>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</si>
  <si>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</si>
  <si>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</si>
  <si>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</si>
  <si>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</si>
  <si>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</si>
  <si>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</si>
  <si>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</si>
  <si>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</si>
  <si>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</si>
  <si>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</si>
  <si>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</si>
  <si>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</si>
  <si>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</si>
  <si>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</si>
  <si>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</si>
  <si>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</si>
  <si>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</si>
  <si>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</si>
  <si>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</si>
  <si>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</si>
  <si>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</si>
  <si>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</si>
  <si>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</si>
  <si>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</si>
  <si>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</si>
  <si>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</si>
  <si>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</si>
  <si>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</si>
  <si>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</si>
  <si>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</si>
  <si>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</si>
  <si>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</si>
  <si>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</si>
  <si>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</si>
  <si>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</si>
  <si>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</si>
  <si>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</si>
  <si>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</si>
  <si>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</si>
  <si>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</si>
  <si>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</si>
  <si>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</si>
  <si>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</si>
  <si>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</si>
  <si>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</si>
  <si>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</si>
  <si>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</si>
  <si>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</si>
  <si>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</si>
  <si>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</si>
  <si>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</si>
  <si>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</si>
  <si>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</si>
  <si>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</si>
  <si>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</si>
  <si>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</si>
  <si>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</si>
  <si>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</si>
  <si>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</si>
  <si>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</si>
  <si>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</si>
  <si>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</si>
  <si>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</si>
  <si>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</si>
  <si>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</si>
  <si>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</si>
  <si>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</si>
  <si>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</si>
  <si>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</si>
  <si>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</si>
  <si>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</si>
  <si>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</si>
  <si>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</si>
  <si>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</si>
  <si>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</si>
  <si>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</si>
  <si>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</si>
  <si>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</si>
  <si>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</si>
  <si>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</si>
  <si>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</si>
  <si>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</si>
  <si>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</si>
  <si>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</si>
  <si>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</si>
  <si>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</si>
  <si>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</si>
  <si>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</si>
  <si>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</si>
  <si>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</si>
  <si>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</si>
  <si>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</si>
  <si>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</si>
  <si>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</si>
  <si>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</si>
  <si>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</si>
  <si>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</si>
  <si>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</si>
  <si>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</si>
  <si>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</si>
  <si>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</si>
  <si>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</si>
  <si>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</si>
  <si>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</si>
  <si>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</si>
  <si>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</si>
  <si>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</si>
  <si>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</si>
  <si>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</si>
  <si>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</si>
  <si>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</si>
  <si>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</si>
  <si>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</si>
  <si>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</si>
  <si>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</si>
  <si>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</si>
  <si>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</si>
  <si>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</si>
  <si>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</si>
  <si>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</si>
  <si>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</si>
  <si>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</si>
  <si>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</si>
  <si>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</si>
  <si>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</si>
  <si>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</si>
  <si>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</si>
  <si>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</si>
  <si>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</si>
  <si>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</si>
  <si>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</si>
  <si>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</si>
  <si>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</si>
  <si>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</si>
  <si>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</si>
  <si>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</si>
  <si>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</si>
  <si>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</si>
  <si>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</si>
  <si>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</si>
  <si>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</si>
  <si>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</si>
  <si>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</si>
  <si>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</si>
  <si>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</si>
  <si>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</si>
  <si>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</si>
  <si>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</si>
  <si>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</si>
  <si>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</si>
  <si>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</si>
  <si>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</si>
  <si>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</si>
  <si>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</si>
  <si>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</si>
  <si>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</si>
  <si>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</si>
  <si>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</si>
  <si>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</si>
  <si>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</si>
  <si>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</si>
  <si>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</si>
  <si>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</si>
  <si>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</si>
  <si>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</si>
  <si>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</si>
  <si>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</si>
  <si>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</si>
  <si>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</si>
  <si>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</si>
  <si>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</si>
  <si>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</si>
  <si>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</si>
  <si>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</si>
  <si>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</si>
  <si>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</si>
  <si>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</si>
  <si>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</si>
  <si>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</si>
  <si>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</si>
  <si>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</si>
  <si>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</si>
  <si>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</si>
  <si>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</si>
  <si>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</si>
  <si>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</si>
  <si>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</si>
  <si>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</si>
  <si>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</si>
  <si>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</si>
  <si>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</si>
  <si>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</si>
  <si>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</si>
  <si>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</si>
  <si>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</si>
  <si>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</si>
  <si>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</si>
  <si>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</si>
  <si>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</si>
  <si>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</si>
  <si>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</si>
  <si>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</si>
  <si>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</si>
  <si>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</si>
  <si>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</si>
  <si>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</si>
  <si>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</si>
  <si>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</si>
  <si>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</si>
  <si>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</si>
  <si>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</si>
  <si>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</si>
  <si>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</si>
  <si>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</si>
  <si>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</si>
  <si>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</si>
  <si>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</si>
  <si>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</si>
  <si>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</si>
  <si>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</si>
  <si>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</si>
  <si>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</si>
  <si>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</si>
  <si>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</si>
  <si>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</si>
  <si>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</si>
  <si>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</si>
  <si>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</si>
  <si>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</si>
  <si>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</si>
  <si>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</si>
  <si>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</si>
  <si>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</si>
  <si>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</si>
  <si>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</si>
  <si>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</si>
  <si>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</si>
  <si>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</si>
  <si>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</si>
  <si>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</si>
  <si>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</si>
  <si>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</si>
  <si>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</si>
  <si>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</si>
  <si>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</si>
  <si>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</si>
  <si>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</si>
  <si>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</si>
  <si>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</si>
  <si>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</si>
  <si>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</si>
  <si>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</si>
  <si>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</si>
  <si>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</si>
  <si>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</si>
  <si>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</si>
  <si>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</si>
  <si>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</si>
  <si>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</si>
  <si>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</si>
  <si>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</si>
  <si>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</si>
  <si>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</si>
  <si>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</si>
  <si>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</si>
  <si>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</si>
  <si>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</si>
  <si>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</si>
  <si>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</si>
  <si>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</si>
  <si>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</si>
  <si>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</si>
  <si>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</si>
  <si>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</si>
  <si>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</si>
  <si>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</si>
  <si>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</si>
  <si>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</si>
  <si>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</si>
  <si>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</si>
  <si>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</si>
  <si>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</si>
  <si>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</si>
  <si>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</si>
  <si>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</si>
  <si>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</si>
  <si>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</si>
  <si>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</si>
  <si>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</si>
  <si>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</si>
  <si>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</si>
  <si>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</si>
  <si>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</si>
  <si>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</si>
  <si>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</si>
  <si>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</si>
  <si>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</si>
  <si>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</si>
  <si>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</si>
  <si>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</si>
  <si>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</si>
  <si>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</si>
  <si>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</si>
  <si>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</si>
  <si>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</si>
  <si>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</si>
  <si>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</si>
  <si>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</si>
  <si>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</si>
  <si>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</si>
  <si>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</si>
  <si>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</si>
  <si>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</si>
  <si>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</si>
  <si>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</si>
  <si>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</si>
  <si>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</si>
  <si>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</si>
  <si>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</si>
  <si>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</si>
  <si>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</si>
  <si>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</si>
  <si>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</si>
  <si>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</si>
  <si>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</si>
  <si>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</si>
  <si>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</si>
  <si>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</si>
  <si>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</si>
  <si>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</si>
  <si>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</si>
  <si>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</si>
  <si>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</si>
  <si>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</si>
  <si>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</si>
  <si>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</si>
  <si>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</si>
  <si>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</si>
  <si>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</si>
  <si>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</si>
  <si>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</si>
  <si>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</si>
  <si>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</si>
  <si>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</si>
  <si>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</si>
  <si>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</si>
  <si>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</si>
  <si>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</si>
  <si>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</si>
  <si>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</si>
  <si>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</si>
  <si>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</si>
  <si>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</si>
  <si>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</si>
  <si>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</si>
  <si>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</si>
  <si>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</si>
  <si>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</si>
  <si>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</si>
  <si>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</si>
  <si>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</si>
  <si>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</si>
  <si>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</si>
  <si>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</si>
  <si>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</si>
  <si>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</si>
  <si>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</si>
  <si>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</si>
  <si>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</si>
  <si>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</si>
  <si>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</si>
  <si>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</si>
  <si>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</si>
  <si>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</si>
  <si>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</si>
  <si>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</si>
  <si>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</si>
  <si>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</si>
  <si>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</si>
  <si>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</si>
  <si>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</si>
  <si>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</si>
  <si>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</si>
  <si>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</si>
  <si>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</si>
  <si>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</si>
  <si>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</si>
  <si>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</si>
  <si>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</si>
  <si>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</si>
  <si>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</si>
  <si>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</si>
  <si>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</si>
  <si>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</si>
  <si>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</si>
  <si>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</si>
  <si>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</si>
  <si>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</si>
  <si>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</si>
  <si>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</si>
  <si>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</si>
  <si>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</si>
  <si>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</si>
  <si>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</si>
  <si>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</si>
  <si>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</si>
  <si>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</si>
  <si>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</si>
  <si>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</si>
  <si>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</si>
  <si>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</si>
  <si>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</si>
  <si>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</si>
  <si>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</si>
  <si>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</si>
  <si>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</si>
  <si>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</si>
  <si>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</si>
  <si>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</si>
  <si>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</si>
  <si>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</si>
  <si>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</si>
  <si>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</si>
  <si>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</si>
  <si>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</si>
  <si>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</si>
  <si>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</si>
  <si>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</si>
  <si>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</si>
  <si>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</si>
  <si>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</si>
  <si>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</si>
  <si>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</si>
  <si>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</si>
  <si>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</si>
  <si>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</si>
  <si>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</si>
  <si>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</si>
  <si>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</si>
  <si>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</si>
  <si>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</si>
  <si>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</si>
  <si>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</si>
  <si>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</si>
  <si>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</si>
  <si>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</si>
  <si>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</si>
  <si>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</si>
  <si>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</si>
  <si>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</si>
  <si>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</si>
  <si>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</si>
  <si>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</si>
  <si>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</si>
  <si>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</si>
  <si>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</si>
  <si>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</si>
  <si>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</si>
  <si>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</si>
  <si>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</si>
  <si>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</si>
  <si>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</si>
  <si>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</si>
  <si>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</si>
  <si>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</si>
  <si>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</si>
  <si>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</si>
  <si>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</si>
  <si>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</si>
  <si>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</si>
  <si>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</si>
  <si>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</si>
  <si>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</si>
  <si>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</si>
  <si>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</si>
  <si>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</si>
  <si>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</si>
  <si>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</si>
  <si>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</si>
  <si>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</si>
  <si>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</si>
  <si>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</si>
  <si>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</si>
  <si>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</si>
  <si>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</si>
  <si>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</si>
  <si>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</si>
  <si>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</si>
  <si>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</si>
  <si>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</si>
  <si>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</si>
  <si>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</si>
  <si>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</si>
  <si>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</si>
  <si>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</si>
  <si>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</si>
  <si>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</si>
  <si>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</si>
  <si>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</si>
  <si>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</si>
  <si>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</si>
  <si>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</si>
  <si>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</si>
  <si>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</si>
  <si>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</si>
  <si>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</si>
  <si>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</si>
  <si>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</si>
  <si>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</si>
  <si>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</si>
  <si>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</si>
  <si>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</si>
  <si>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</si>
  <si>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</si>
  <si>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</si>
  <si>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</si>
  <si>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</si>
  <si>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</si>
  <si>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</si>
  <si>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</si>
  <si>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</si>
  <si>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</si>
  <si>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</si>
  <si>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</si>
  <si>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</si>
  <si>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</si>
  <si>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</si>
  <si>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</si>
  <si>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</si>
  <si>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</si>
  <si>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</si>
  <si>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</si>
  <si>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</si>
  <si>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</si>
  <si>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</si>
  <si>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</si>
  <si>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</si>
  <si>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</si>
  <si>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</si>
  <si>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</si>
  <si>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</si>
  <si>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</si>
  <si>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</si>
  <si>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</si>
  <si>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</si>
  <si>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</si>
  <si>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</si>
  <si>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</si>
  <si>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</si>
  <si>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</si>
  <si>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</si>
  <si>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</si>
  <si>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</si>
  <si>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</si>
  <si>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</si>
  <si>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</si>
  <si>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</si>
  <si>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</si>
  <si>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</si>
  <si>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</si>
  <si>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</si>
  <si>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</si>
  <si>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</si>
  <si>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</si>
  <si>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</si>
  <si>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</si>
  <si>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</si>
  <si>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</si>
  <si>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</si>
  <si>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</si>
  <si>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</si>
  <si>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</si>
  <si>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</si>
  <si>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</si>
  <si>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</si>
  <si>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</si>
  <si>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</si>
  <si>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</si>
  <si>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</si>
  <si>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</si>
  <si>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</si>
  <si>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</si>
  <si>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</si>
  <si>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</si>
  <si>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</si>
  <si>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</si>
  <si>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</si>
  <si>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</si>
  <si>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</si>
  <si>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</si>
  <si>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</si>
  <si>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</si>
  <si>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</si>
  <si>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</si>
  <si>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</si>
  <si>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</si>
  <si>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</si>
  <si>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</si>
  <si>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</si>
  <si>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</si>
  <si>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</si>
  <si>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</si>
  <si>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</si>
  <si>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</si>
  <si>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</si>
  <si>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</si>
  <si>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</si>
  <si>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</si>
  <si>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</si>
  <si>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</si>
  <si>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</si>
  <si>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</si>
  <si>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</si>
  <si>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</si>
  <si>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</si>
  <si>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</si>
  <si>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</si>
  <si>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</si>
  <si>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</si>
  <si>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</si>
  <si>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</si>
  <si>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</si>
  <si>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</si>
  <si>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</si>
  <si>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</si>
  <si>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</si>
  <si>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</si>
  <si>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</si>
  <si>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</si>
  <si>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</si>
  <si>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</si>
  <si>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</si>
  <si>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</si>
  <si>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</si>
  <si>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</si>
  <si>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</si>
  <si>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</si>
  <si>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</si>
  <si>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</si>
  <si>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</si>
  <si>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</si>
  <si>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</si>
  <si>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</si>
  <si>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</si>
  <si>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</si>
  <si>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</si>
  <si>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</si>
  <si>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</si>
  <si>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</si>
  <si>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</si>
  <si>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</si>
  <si>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</si>
  <si>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</si>
  <si>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</si>
  <si>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</si>
  <si>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</si>
  <si>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</si>
  <si>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</si>
  <si>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</si>
  <si>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</si>
  <si>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</si>
  <si>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</si>
  <si>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</si>
  <si>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</si>
  <si>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</si>
  <si>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</si>
  <si>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</si>
  <si>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</si>
  <si>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</si>
  <si>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</si>
  <si>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</si>
  <si>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</si>
  <si>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</si>
  <si>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</si>
  <si>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</si>
  <si>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</si>
  <si>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</si>
  <si>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</si>
  <si>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</si>
  <si>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</si>
  <si>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</si>
  <si>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</si>
  <si>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</si>
  <si>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</si>
  <si>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</si>
  <si>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</si>
  <si>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</si>
  <si>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</si>
  <si>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</si>
  <si>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</si>
  <si>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</si>
  <si>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</si>
  <si>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</si>
  <si>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</si>
  <si>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</si>
  <si>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</si>
  <si>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</si>
  <si>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</si>
  <si>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</si>
  <si>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</si>
  <si>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</si>
  <si>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</si>
  <si>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</si>
  <si>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</si>
  <si>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</si>
  <si>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</si>
  <si>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</si>
  <si>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</si>
  <si>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</si>
  <si>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</si>
  <si>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</si>
  <si>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</si>
  <si>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</si>
  <si>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</si>
  <si>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</si>
  <si>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</si>
  <si>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</si>
  <si>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</si>
  <si>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</si>
  <si>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</si>
  <si>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</si>
  <si>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</si>
  <si>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</si>
  <si>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</si>
  <si>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</si>
  <si>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</si>
  <si>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</si>
  <si>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</si>
  <si>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</si>
  <si>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</si>
  <si>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</si>
  <si>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</si>
  <si>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</si>
  <si>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</si>
  <si>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</si>
  <si>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</si>
  <si>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</si>
  <si>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</si>
  <si>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</si>
  <si>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</si>
  <si>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</si>
  <si>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</si>
  <si>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</si>
  <si>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</si>
  <si>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</si>
  <si>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</si>
  <si>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</si>
  <si>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</si>
  <si>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</si>
  <si>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</si>
  <si>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</si>
  <si>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</si>
  <si>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</si>
  <si>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</si>
  <si>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</si>
  <si>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</si>
  <si>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</si>
  <si>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</si>
  <si>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</si>
  <si>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</si>
  <si>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</si>
  <si>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</si>
  <si>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</si>
  <si>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</si>
  <si>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</si>
  <si>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</si>
  <si>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</si>
  <si>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</si>
  <si>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</si>
  <si>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</si>
  <si>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</si>
  <si>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</si>
  <si>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</si>
  <si>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</si>
  <si>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</si>
  <si>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</si>
  <si>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</si>
  <si>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</si>
  <si>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</si>
  <si>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</si>
  <si>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</si>
  <si>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</si>
  <si>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</si>
  <si>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</si>
  <si>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</si>
  <si>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</si>
  <si>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</si>
  <si>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</si>
  <si>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</si>
  <si>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</si>
  <si>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</si>
  <si>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</si>
  <si>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</si>
  <si>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</si>
  <si>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</si>
  <si>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</si>
  <si>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</si>
  <si>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</si>
  <si>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</si>
  <si>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</si>
  <si>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</si>
  <si>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</si>
  <si>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</si>
  <si>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</si>
  <si>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</si>
  <si>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</si>
  <si>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</si>
  <si>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</si>
  <si>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</si>
  <si>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</si>
  <si>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</si>
  <si>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</si>
  <si>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</si>
  <si>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</si>
  <si>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</si>
  <si>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</si>
  <si>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</si>
  <si>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</si>
  <si>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</si>
  <si>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</si>
  <si>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</si>
  <si>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</si>
  <si>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</si>
  <si>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</si>
  <si>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</si>
  <si>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</si>
  <si>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</si>
  <si>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</si>
  <si>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</si>
  <si>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</si>
  <si>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</si>
  <si>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</si>
  <si>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</si>
  <si>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</si>
  <si>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</si>
  <si>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</si>
  <si>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</si>
  <si>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</si>
  <si>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</si>
  <si>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</si>
  <si>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</si>
  <si>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</si>
  <si>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</si>
  <si>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</si>
  <si>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</si>
  <si>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</si>
  <si>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</si>
  <si>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</si>
  <si>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</si>
  <si>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</si>
  <si>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</si>
  <si>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</si>
  <si>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</si>
  <si>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</si>
  <si>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</si>
  <si>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</si>
  <si>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</si>
  <si>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</si>
  <si>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</si>
  <si>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</si>
  <si>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</si>
  <si>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</si>
  <si>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</si>
  <si>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</si>
  <si>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</si>
  <si>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</si>
  <si>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</si>
  <si>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</si>
  <si>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</si>
  <si>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</si>
  <si>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</si>
  <si>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</si>
  <si>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</si>
  <si>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</si>
  <si>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</si>
  <si>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</si>
  <si>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</si>
  <si>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</si>
  <si>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</si>
  <si>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</si>
  <si>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</si>
  <si>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</si>
  <si>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</si>
  <si>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</si>
  <si>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</si>
  <si>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</si>
  <si>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</si>
  <si>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</si>
  <si>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</si>
  <si>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</si>
  <si>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</si>
  <si>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</si>
  <si>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</si>
  <si>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</si>
  <si>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</si>
  <si>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</si>
  <si>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</si>
  <si>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</si>
  <si>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</si>
  <si>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</si>
  <si>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</si>
  <si>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</si>
  <si>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</si>
  <si>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</si>
  <si>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</si>
  <si>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</si>
  <si>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</si>
  <si>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</si>
  <si>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</si>
  <si>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</si>
  <si>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</si>
  <si>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</si>
  <si>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</si>
  <si>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</si>
  <si>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</si>
  <si>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</si>
  <si>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</si>
  <si>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</si>
  <si>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</si>
  <si>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</si>
  <si>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</si>
  <si>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</si>
  <si>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</si>
  <si>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</si>
  <si>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</si>
  <si>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</si>
  <si>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</si>
  <si>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</si>
  <si>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</si>
  <si>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</si>
  <si>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</si>
  <si>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</si>
  <si>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</si>
  <si>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</si>
  <si>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</si>
  <si>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</si>
  <si>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</si>
  <si>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</si>
  <si>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</si>
  <si>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</si>
  <si>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</si>
  <si>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</si>
  <si>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</si>
  <si>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</si>
  <si>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</si>
  <si>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</si>
  <si>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</si>
  <si>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</si>
  <si>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</si>
  <si>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</si>
  <si>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</si>
  <si>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</si>
  <si>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</si>
  <si>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</si>
  <si>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</si>
  <si>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</si>
  <si>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</si>
  <si>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</si>
  <si>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</si>
  <si>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</si>
  <si>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</si>
  <si>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</si>
  <si>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</si>
  <si>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</si>
  <si>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</si>
  <si>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</si>
  <si>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</si>
  <si>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</si>
  <si>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</si>
  <si>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</si>
  <si>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</si>
  <si>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</si>
  <si>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</si>
  <si>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</si>
  <si>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</si>
  <si>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</si>
  <si>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</si>
  <si>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</si>
  <si>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</si>
  <si>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</si>
  <si>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</si>
  <si>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</si>
  <si>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</si>
  <si>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</si>
  <si>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</si>
  <si>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</si>
  <si>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</si>
  <si>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</si>
  <si>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</si>
  <si>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</si>
  <si>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</si>
  <si>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</si>
  <si>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</si>
  <si>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</si>
  <si>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</si>
  <si>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</si>
  <si>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</si>
  <si>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</si>
  <si>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</si>
  <si>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</si>
  <si>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</si>
  <si>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</si>
  <si>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</si>
  <si>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</si>
  <si>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</si>
  <si>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</si>
  <si>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</si>
  <si>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</si>
  <si>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</si>
  <si>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</si>
  <si>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</si>
  <si>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</si>
  <si>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</si>
  <si>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</si>
  <si>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</si>
  <si>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</si>
  <si>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</si>
  <si>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</si>
  <si>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</si>
  <si>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</si>
  <si>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</si>
  <si>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</si>
  <si>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</si>
  <si>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</si>
  <si>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</si>
  <si>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</si>
  <si>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</si>
  <si>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</si>
  <si>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</si>
  <si>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</si>
  <si>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</si>
  <si>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</si>
  <si>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</si>
  <si>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</si>
  <si>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</si>
  <si>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</si>
  <si>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</si>
  <si>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</si>
  <si>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</si>
  <si>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</si>
  <si>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</si>
  <si>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</si>
  <si>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</si>
  <si>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</si>
  <si>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</si>
  <si>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</si>
  <si>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</si>
  <si>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</si>
  <si>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</si>
  <si>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</si>
  <si>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</si>
  <si>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</si>
  <si>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</si>
  <si>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</si>
  <si>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</si>
  <si>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</si>
  <si>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</si>
  <si>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</si>
  <si>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</si>
  <si>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</si>
  <si>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</si>
  <si>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</si>
  <si>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</si>
  <si>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</si>
  <si>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</si>
  <si>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</si>
  <si>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</si>
  <si>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</si>
  <si>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</si>
  <si>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</si>
  <si>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</si>
  <si>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</si>
  <si>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</si>
  <si>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</si>
  <si>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</si>
  <si>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</si>
  <si>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</si>
  <si>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</si>
  <si>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</si>
  <si>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</si>
  <si>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</si>
  <si>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</si>
  <si>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</si>
  <si>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</si>
  <si>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</si>
  <si>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</si>
  <si>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</si>
  <si>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</si>
  <si>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</si>
  <si>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</si>
  <si>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</si>
  <si>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</si>
  <si>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</si>
  <si>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</si>
  <si>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</si>
  <si>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</si>
  <si>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</si>
  <si>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</si>
  <si>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</si>
  <si>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</si>
  <si>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</si>
  <si>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</si>
  <si>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</si>
  <si>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</si>
  <si>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</si>
  <si>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</si>
  <si>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</si>
  <si>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</si>
  <si>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</si>
  <si>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</si>
  <si>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</si>
  <si>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</si>
  <si>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</si>
  <si>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</si>
  <si>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</si>
  <si>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</si>
  <si>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</si>
  <si>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</si>
  <si>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</si>
  <si>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</si>
  <si>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</si>
  <si>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</si>
  <si>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</si>
  <si>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</si>
  <si>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</si>
  <si>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</si>
  <si>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</si>
  <si>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</si>
  <si>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</si>
  <si>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</si>
  <si>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</si>
  <si>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</si>
  <si>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</si>
  <si>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</si>
  <si>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</si>
  <si>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</si>
  <si>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</si>
  <si>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</si>
  <si>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</si>
  <si>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</si>
  <si>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</si>
  <si>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</si>
  <si>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</si>
  <si>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</si>
  <si>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</si>
  <si>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</si>
  <si>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</si>
  <si>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</si>
  <si>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</si>
  <si>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</si>
  <si>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</si>
  <si>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</si>
  <si>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</si>
  <si>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</si>
  <si>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</si>
  <si>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</si>
  <si>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</si>
  <si>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</si>
  <si>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</si>
  <si>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</si>
  <si>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</si>
  <si>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</si>
  <si>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</si>
  <si>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</si>
  <si>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</si>
  <si>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</si>
  <si>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</si>
  <si>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</si>
  <si>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</si>
  <si>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</si>
  <si>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</si>
  <si>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</si>
  <si>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</si>
  <si>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</si>
  <si>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</si>
  <si>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</si>
  <si>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</si>
  <si>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</si>
  <si>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</si>
  <si>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</si>
  <si>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</si>
  <si>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</si>
  <si>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</si>
  <si>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</si>
  <si>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</si>
  <si>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</si>
  <si>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</si>
  <si>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</si>
  <si>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</si>
  <si>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</si>
  <si>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</si>
  <si>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</si>
  <si>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</si>
  <si>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</si>
  <si>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</si>
  <si>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</si>
  <si>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</si>
  <si>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</si>
  <si>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</si>
  <si>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</si>
  <si>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</si>
  <si>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</si>
  <si>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</si>
  <si>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</si>
  <si>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</si>
  <si>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</si>
  <si>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</si>
  <si>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</si>
  <si>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</si>
  <si>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</si>
  <si>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</si>
  <si>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</si>
  <si>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</si>
  <si>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</si>
  <si>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</si>
  <si>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</si>
  <si>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</si>
  <si>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</si>
  <si>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</si>
  <si>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</si>
  <si>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</si>
  <si>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</si>
  <si>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</si>
  <si>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</si>
  <si>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</si>
  <si>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</si>
  <si>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</si>
  <si>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</si>
  <si>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</si>
  <si>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</si>
  <si>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</si>
  <si>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</si>
  <si>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</si>
  <si>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</si>
  <si>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</si>
  <si>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</si>
  <si>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</si>
  <si>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</si>
  <si>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</si>
  <si>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</si>
  <si>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</si>
  <si>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</si>
  <si>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</si>
  <si>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</si>
  <si>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</si>
  <si>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</si>
  <si>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</si>
  <si>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</si>
  <si>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</si>
  <si>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</si>
  <si>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</si>
  <si>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</si>
  <si>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</si>
  <si>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</si>
  <si>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</si>
  <si>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</si>
  <si>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</si>
  <si>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</si>
  <si>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</si>
  <si>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</si>
  <si>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</si>
  <si>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</si>
  <si>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</si>
  <si>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</si>
  <si>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</si>
  <si>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</si>
  <si>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</si>
  <si>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</si>
  <si>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</si>
  <si>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</si>
  <si>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</si>
  <si>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</si>
  <si>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</si>
  <si>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</si>
  <si>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</si>
  <si>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</si>
  <si>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</si>
  <si>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</si>
  <si>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</si>
  <si>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</si>
  <si>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</si>
  <si>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</si>
  <si>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</si>
  <si>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</si>
  <si>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</si>
  <si>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</si>
  <si>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</si>
  <si>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</si>
  <si>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</si>
  <si>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</si>
  <si>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</si>
  <si>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</si>
  <si>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</si>
  <si>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</si>
  <si>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</si>
  <si>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</si>
  <si>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</si>
  <si>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</si>
  <si>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</si>
  <si>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</si>
  <si>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</si>
  <si>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</si>
  <si>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</si>
  <si>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</si>
  <si>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</si>
  <si>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</si>
  <si>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</si>
  <si>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</si>
  <si>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</si>
  <si>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</si>
  <si>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</si>
  <si>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</si>
  <si>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</si>
  <si>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</si>
  <si>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</si>
  <si>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</si>
  <si>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</si>
  <si>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</si>
  <si>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</si>
  <si>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</si>
  <si>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</si>
  <si>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</si>
  <si>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</si>
  <si>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</si>
  <si>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</si>
  <si>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</si>
  <si>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</si>
  <si>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</si>
  <si>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</si>
  <si>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</si>
  <si>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</si>
  <si>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</si>
  <si>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</si>
  <si>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</si>
  <si>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</si>
  <si>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</si>
  <si>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</si>
  <si>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</si>
  <si>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</si>
  <si>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</si>
  <si>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</si>
  <si>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</si>
  <si>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</si>
  <si>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</si>
  <si>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</si>
  <si>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</si>
  <si>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</si>
  <si>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</si>
  <si>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</si>
  <si>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</si>
  <si>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</si>
  <si>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</si>
  <si>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</si>
  <si>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</si>
  <si>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</si>
  <si>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</si>
  <si>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</si>
  <si>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</si>
  <si>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</si>
  <si>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</si>
  <si>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</si>
  <si>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</si>
  <si>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</si>
  <si>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</si>
  <si>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</si>
  <si>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</si>
  <si>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</si>
  <si>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</si>
  <si>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</si>
  <si>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</si>
  <si>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</si>
  <si>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</si>
  <si>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</si>
  <si>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</si>
  <si>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</si>
  <si>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</si>
  <si>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</si>
  <si>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</si>
  <si>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</si>
  <si>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</si>
  <si>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</si>
  <si>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</si>
  <si>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</si>
  <si>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</si>
  <si>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</si>
  <si>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</si>
  <si>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</si>
  <si>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</si>
  <si>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</si>
  <si>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</si>
  <si>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</si>
  <si>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</si>
  <si>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</si>
  <si>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</si>
  <si>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</si>
  <si>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</si>
  <si>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</si>
  <si>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</si>
  <si>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</si>
  <si>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</si>
  <si>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</si>
  <si>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</si>
  <si>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</si>
  <si>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</si>
  <si>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</si>
  <si>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</si>
  <si>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</si>
  <si>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</si>
  <si>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</si>
  <si>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</si>
  <si>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</si>
  <si>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</si>
  <si>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</si>
  <si>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</si>
  <si>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</si>
  <si>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</si>
  <si>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</si>
  <si>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</si>
  <si>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</si>
  <si>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</si>
  <si>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</si>
  <si>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</si>
  <si>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</si>
  <si>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</si>
  <si>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</si>
  <si>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</si>
  <si>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</si>
  <si>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</si>
  <si>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</si>
  <si>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</si>
  <si>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</si>
  <si>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</si>
  <si>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</si>
  <si>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</si>
  <si>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</si>
  <si>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</si>
  <si>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</si>
  <si>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</si>
  <si>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</si>
  <si>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</si>
  <si>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</si>
  <si>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</si>
  <si>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</si>
  <si>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</si>
  <si>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</si>
  <si>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</si>
  <si>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</si>
  <si>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</si>
  <si>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</si>
  <si>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</si>
  <si>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</si>
  <si>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</si>
  <si>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</si>
  <si>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</si>
  <si>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</si>
  <si>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</si>
  <si>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</si>
  <si>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</si>
  <si>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</si>
  <si>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</si>
  <si>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</si>
  <si>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</si>
  <si>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</si>
  <si>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</si>
  <si>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</si>
  <si>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</si>
  <si>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</si>
  <si>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</si>
  <si>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</si>
  <si>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</si>
  <si>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</si>
  <si>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</si>
  <si>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</si>
  <si>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</si>
  <si>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</si>
  <si>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</si>
  <si>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</si>
  <si>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</si>
  <si>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</si>
  <si>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</si>
  <si>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</si>
  <si>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</si>
  <si>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</si>
  <si>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</si>
  <si>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</si>
  <si>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</si>
  <si>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</si>
  <si>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</si>
  <si>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</si>
  <si>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</si>
  <si>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</si>
  <si>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</si>
  <si>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</si>
  <si>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</si>
  <si>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</si>
  <si>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</si>
  <si>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</si>
  <si>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</si>
  <si>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</si>
  <si>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</si>
  <si>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</si>
  <si>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</si>
  <si>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</si>
  <si>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</si>
  <si>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</si>
  <si>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</si>
  <si>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</si>
  <si>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</si>
  <si>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</si>
  <si>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</si>
  <si>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</si>
  <si>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</si>
  <si>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</si>
  <si>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</si>
  <si>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</si>
  <si>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</si>
  <si>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</si>
  <si>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</si>
  <si>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</si>
  <si>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</si>
  <si>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</si>
  <si>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</si>
  <si>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</si>
  <si>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</si>
  <si>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</si>
  <si>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</si>
  <si>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</si>
  <si>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</si>
  <si>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</si>
  <si>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</si>
  <si>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</si>
  <si>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</si>
  <si>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</si>
  <si>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</si>
  <si>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</si>
  <si>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</si>
  <si>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</si>
  <si>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</si>
  <si>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</si>
  <si>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</si>
  <si>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</si>
  <si>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</si>
  <si>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</si>
  <si>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</si>
  <si>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</si>
  <si>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</si>
  <si>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</si>
  <si>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</si>
  <si>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</si>
  <si>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</si>
  <si>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</si>
  <si>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</si>
  <si>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</si>
  <si>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</si>
  <si>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</si>
  <si>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</si>
  <si>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</si>
  <si>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</si>
  <si>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</si>
  <si>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</si>
  <si>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</si>
  <si>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</si>
  <si>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</si>
  <si>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</si>
  <si>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</si>
  <si>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</si>
  <si>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</si>
  <si>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</si>
  <si>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</si>
  <si>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</si>
  <si>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</si>
  <si>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</si>
  <si>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</si>
  <si>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</si>
  <si>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</si>
  <si>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</si>
  <si>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</si>
  <si>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</si>
  <si>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</si>
  <si>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</si>
  <si>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</si>
  <si>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</si>
  <si>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</si>
  <si>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</si>
  <si>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</si>
  <si>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</si>
  <si>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</si>
  <si>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</si>
  <si>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</si>
  <si>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</si>
  <si>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</si>
  <si>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</si>
  <si>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</si>
  <si>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</si>
  <si>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</si>
  <si>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</si>
  <si>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</si>
  <si>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</si>
  <si>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</si>
  <si>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</si>
  <si>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</si>
  <si>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</si>
  <si>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</si>
  <si>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</si>
  <si>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</si>
  <si>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</si>
  <si>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</si>
  <si>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</si>
  <si>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</si>
  <si>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</si>
  <si>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</si>
  <si>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</si>
  <si>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</si>
  <si>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</si>
  <si>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</si>
  <si>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</si>
  <si>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</si>
  <si>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</si>
  <si>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</si>
  <si>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</si>
  <si>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</si>
  <si>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</si>
  <si>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</si>
  <si>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</si>
  <si>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</si>
  <si>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</si>
  <si>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</si>
  <si>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</si>
  <si>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</si>
  <si>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</si>
  <si>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</si>
  <si>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</si>
  <si>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</si>
  <si>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</si>
  <si>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</si>
  <si>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</si>
  <si>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</si>
  <si>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</si>
  <si>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</si>
  <si>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</si>
  <si>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</si>
  <si>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</si>
  <si>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</si>
  <si>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</si>
  <si>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</si>
  <si>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</si>
  <si>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</si>
  <si>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</si>
  <si>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</si>
  <si>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</si>
  <si>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</si>
  <si>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</si>
  <si>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</si>
  <si>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</si>
  <si>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</si>
  <si>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</si>
  <si>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</si>
  <si>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</si>
  <si>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</si>
  <si>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</si>
  <si>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</si>
  <si>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</si>
  <si>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</si>
  <si>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</si>
  <si>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</si>
  <si>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</si>
  <si>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</si>
  <si>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</si>
  <si>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</si>
  <si>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</si>
  <si>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</si>
  <si>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</si>
  <si>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</si>
  <si>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</si>
  <si>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</si>
  <si>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</si>
  <si>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</si>
  <si>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</si>
  <si>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</si>
  <si>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</si>
  <si>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</si>
  <si>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</si>
  <si>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</si>
  <si>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</si>
  <si>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</si>
  <si>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</si>
  <si>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</si>
  <si>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</si>
  <si>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</si>
  <si>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</si>
  <si>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</si>
  <si>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</si>
  <si>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</si>
  <si>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</si>
  <si>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</si>
  <si>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</si>
  <si>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</si>
  <si>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</si>
  <si>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</si>
  <si>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</si>
  <si>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</si>
  <si>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</si>
  <si>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</si>
  <si>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</si>
  <si>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</si>
  <si>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</si>
  <si>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</si>
  <si>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</si>
  <si>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</si>
  <si>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</si>
  <si>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</si>
  <si>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</si>
  <si>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</si>
  <si>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</si>
  <si>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</si>
  <si>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</si>
  <si>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</si>
  <si>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</si>
  <si>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</si>
  <si>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</si>
  <si>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</si>
  <si>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</si>
  <si>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</si>
  <si>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</si>
  <si>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</si>
  <si>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</si>
  <si>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</si>
  <si>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</si>
  <si>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</si>
  <si>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</si>
  <si>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</si>
  <si>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</si>
  <si>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</si>
  <si>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</si>
  <si>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</si>
  <si>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</si>
  <si>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</si>
  <si>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</si>
  <si>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</si>
  <si>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</si>
  <si>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</si>
  <si>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</si>
  <si>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</si>
  <si>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</si>
  <si>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</si>
  <si>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</si>
  <si>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</si>
  <si>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</si>
  <si>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</si>
  <si>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</si>
  <si>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</si>
  <si>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</si>
  <si>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</si>
  <si>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</si>
  <si>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</si>
  <si>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</si>
  <si>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</si>
  <si>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</si>
  <si>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</si>
  <si>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</si>
  <si>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</si>
  <si>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</si>
  <si>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</si>
  <si>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</si>
  <si>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</si>
  <si>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</si>
  <si>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</si>
  <si>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</si>
  <si>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</si>
  <si>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</si>
  <si>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</si>
  <si>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</si>
  <si>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</si>
  <si>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</si>
  <si>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</si>
  <si>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</si>
  <si>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</si>
  <si>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</si>
  <si>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</si>
  <si>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</si>
  <si>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</si>
  <si>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</si>
  <si>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</si>
  <si>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</si>
  <si>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</si>
  <si>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</si>
  <si>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</si>
  <si>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</si>
  <si>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</si>
  <si>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</si>
  <si>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</si>
  <si>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</si>
  <si>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</si>
  <si>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</si>
  <si>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</si>
  <si>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</si>
  <si>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</si>
  <si>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</si>
  <si>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</si>
  <si>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</si>
  <si>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</si>
  <si>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</si>
  <si>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</si>
  <si>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</si>
  <si>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</si>
  <si>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</si>
  <si>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</si>
  <si>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</si>
  <si>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</si>
  <si>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</si>
  <si>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</si>
  <si>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</si>
  <si>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</si>
  <si>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</si>
  <si>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</si>
  <si>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</si>
  <si>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</si>
  <si>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</si>
  <si>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</si>
  <si>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</si>
  <si>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</si>
  <si>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</si>
  <si>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</si>
  <si>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</si>
  <si>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</si>
  <si>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</si>
  <si>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</si>
  <si>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</si>
  <si>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</si>
  <si>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</si>
  <si>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</si>
  <si>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</si>
  <si>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</si>
  <si>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</si>
  <si>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</si>
  <si>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</si>
  <si>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</si>
  <si>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</si>
  <si>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</si>
  <si>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</si>
  <si>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</si>
  <si>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</si>
  <si>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</si>
  <si>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</si>
  <si>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</si>
  <si>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</si>
  <si>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</si>
  <si>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</si>
  <si>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</si>
  <si>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</si>
  <si>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</si>
  <si>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</si>
  <si>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</si>
  <si>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</si>
  <si>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</si>
  <si>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</si>
  <si>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</si>
  <si>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</si>
  <si>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</si>
  <si>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</si>
  <si>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</si>
  <si>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</si>
  <si>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</si>
  <si>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</si>
  <si>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</si>
  <si>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</si>
  <si>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</si>
  <si>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</si>
  <si>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</si>
  <si>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</si>
  <si>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</si>
  <si>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</si>
  <si>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</si>
  <si>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</si>
  <si>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</si>
  <si>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</si>
  <si>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</si>
  <si>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</si>
  <si>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</si>
  <si>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</si>
  <si>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</si>
  <si>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</si>
  <si>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</si>
  <si>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</si>
  <si>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</si>
  <si>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</si>
  <si>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</si>
  <si>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</si>
  <si>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</si>
  <si>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</si>
  <si>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</si>
  <si>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</si>
  <si>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</si>
  <si>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</si>
  <si>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</si>
  <si>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</si>
  <si>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</si>
  <si>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</si>
  <si>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</si>
  <si>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</si>
  <si>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</si>
  <si>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</si>
  <si>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</si>
  <si>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</si>
  <si>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</si>
  <si>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</si>
  <si>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</si>
  <si>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</si>
  <si>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</si>
  <si>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</si>
  <si>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</si>
  <si>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</si>
  <si>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</si>
  <si>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</si>
  <si>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</si>
  <si>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</si>
  <si>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</si>
  <si>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</si>
  <si>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</si>
  <si>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</si>
  <si>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</si>
  <si>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</si>
  <si>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</si>
  <si>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</si>
  <si>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</si>
  <si>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</si>
  <si>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</si>
  <si>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</si>
  <si>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</si>
  <si>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</si>
  <si>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</si>
  <si>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</si>
  <si>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</si>
  <si>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</si>
  <si>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</si>
  <si>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</si>
  <si>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</si>
  <si>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</si>
  <si>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</si>
  <si>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</si>
  <si>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</si>
  <si>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</si>
  <si>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</si>
  <si>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</si>
  <si>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</si>
  <si>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</si>
  <si>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</si>
  <si>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</si>
  <si>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</si>
  <si>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</si>
  <si>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</si>
  <si>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</si>
  <si>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</si>
  <si>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</si>
  <si>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</si>
  <si>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</si>
  <si>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</si>
  <si>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</si>
  <si>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</si>
  <si>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</si>
  <si>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</si>
  <si>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</si>
  <si>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</si>
  <si>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</si>
  <si>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</si>
  <si>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</si>
  <si>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</si>
  <si>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</si>
  <si>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</si>
  <si>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</si>
  <si>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</si>
  <si>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</si>
  <si>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</si>
  <si>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</si>
  <si>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</si>
  <si>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</si>
  <si>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</si>
  <si>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</si>
  <si>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</si>
  <si>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</si>
  <si>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</si>
  <si>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</si>
  <si>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</si>
  <si>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</si>
  <si>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</si>
  <si>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</si>
  <si>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</si>
  <si>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</si>
  <si>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</si>
  <si>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</si>
  <si>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</si>
  <si>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</si>
  <si>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</si>
  <si>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</si>
  <si>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</si>
  <si>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</si>
  <si>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</si>
  <si>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</si>
  <si>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</si>
  <si>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</si>
  <si>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</si>
  <si>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</si>
  <si>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</si>
  <si>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</si>
  <si>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</si>
  <si>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</si>
  <si>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</si>
  <si>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</si>
  <si>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</si>
  <si>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</si>
  <si>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</si>
  <si>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</si>
  <si>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</si>
  <si>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</si>
  <si>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</si>
  <si>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</si>
  <si>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</si>
  <si>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</si>
  <si>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</si>
  <si>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</si>
  <si>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</si>
  <si>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</si>
  <si>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</si>
  <si>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</si>
  <si>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</si>
  <si>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</si>
  <si>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</si>
  <si>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</si>
  <si>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</si>
  <si>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</si>
  <si>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</si>
  <si>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</si>
  <si>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</si>
  <si>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</si>
  <si>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</si>
  <si>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</si>
  <si>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</si>
  <si>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</si>
  <si>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</si>
  <si>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</si>
  <si>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</si>
  <si>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</si>
  <si>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</si>
  <si>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</si>
  <si>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</si>
  <si>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</si>
  <si>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</si>
  <si>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</si>
  <si>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</si>
  <si>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</si>
  <si>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</si>
  <si>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</si>
  <si>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</si>
  <si>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</si>
  <si>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</si>
  <si>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</si>
  <si>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</si>
  <si>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</si>
  <si>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</si>
  <si>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</si>
  <si>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</si>
  <si>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</si>
  <si>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</si>
  <si>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</si>
  <si>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</si>
  <si>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</si>
  <si>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</si>
  <si>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</si>
  <si>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</si>
  <si>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</si>
  <si>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</si>
  <si>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</si>
  <si>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</si>
  <si>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</si>
  <si>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</si>
  <si>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</si>
  <si>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</si>
  <si>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</si>
  <si>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</si>
  <si>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</si>
  <si>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</si>
  <si>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</si>
  <si>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</si>
  <si>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</si>
  <si>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</si>
  <si>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</si>
  <si>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</si>
  <si>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</si>
  <si>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</si>
  <si>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</si>
  <si>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</si>
  <si>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</si>
  <si>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</si>
  <si>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</si>
  <si>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</si>
  <si>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</si>
  <si>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</si>
  <si>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</si>
  <si>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</si>
  <si>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</si>
  <si>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</si>
  <si>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</si>
  <si>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</si>
  <si>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</si>
  <si>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</si>
  <si>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</si>
  <si>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</si>
  <si>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</si>
  <si>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</si>
  <si>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</si>
  <si>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</si>
  <si>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</si>
  <si>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</si>
  <si>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</si>
  <si>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</si>
  <si>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</si>
  <si>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</si>
  <si>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</si>
  <si>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</si>
  <si>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</si>
  <si>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</si>
  <si>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</si>
  <si>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</si>
  <si>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</si>
  <si>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</si>
  <si>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</si>
  <si>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</si>
  <si>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</si>
  <si>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</si>
  <si>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</si>
  <si>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</si>
  <si>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</si>
  <si>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</si>
  <si>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</si>
  <si>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</si>
  <si>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</si>
  <si>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</si>
  <si>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</si>
  <si>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</si>
  <si>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</si>
  <si>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</si>
  <si>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</si>
  <si>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</si>
  <si>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</si>
  <si>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</si>
  <si>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</si>
  <si>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</si>
  <si>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</si>
  <si>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</si>
  <si>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</si>
  <si>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</si>
  <si>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</si>
  <si>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</si>
  <si>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</si>
  <si>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</si>
  <si>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</si>
  <si>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</si>
  <si>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</si>
  <si>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</si>
  <si>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</si>
  <si>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</si>
  <si>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</si>
  <si>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</si>
  <si>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</si>
  <si>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</si>
  <si>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</si>
  <si>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</si>
  <si>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</si>
  <si>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</si>
  <si>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</si>
  <si>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</si>
  <si>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</si>
  <si>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</si>
  <si>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</si>
  <si>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</si>
  <si>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</si>
  <si>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</si>
  <si>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</si>
  <si>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</si>
  <si>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</si>
  <si>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</si>
  <si>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</si>
  <si>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</si>
  <si>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</si>
  <si>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</si>
  <si>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</si>
  <si>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</si>
  <si>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</si>
  <si>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</si>
  <si>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</si>
  <si>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</si>
  <si>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</si>
  <si>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</si>
  <si>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</si>
  <si>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</si>
  <si>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</si>
  <si>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</si>
  <si>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</si>
  <si>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</si>
  <si>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</si>
  <si>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</si>
  <si>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</si>
  <si>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</si>
  <si>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</si>
  <si>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</si>
  <si>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</si>
  <si>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</si>
  <si>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</si>
  <si>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</si>
  <si>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</si>
  <si>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</si>
  <si>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</si>
  <si>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</si>
  <si>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</si>
  <si>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</si>
  <si>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</si>
  <si>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</si>
  <si>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</si>
  <si>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</si>
  <si>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</si>
  <si>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</si>
  <si>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</si>
  <si>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</si>
  <si>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</si>
  <si>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</si>
  <si>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</si>
  <si>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</si>
  <si>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</si>
  <si>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</si>
  <si>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</si>
  <si>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</si>
  <si>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</si>
  <si>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</si>
  <si>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</si>
  <si>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</si>
  <si>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</si>
  <si>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</si>
  <si>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</si>
  <si>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</si>
  <si>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</si>
  <si>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</si>
  <si>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</si>
  <si>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</si>
  <si>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</si>
  <si>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</si>
  <si>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</si>
  <si>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</si>
  <si>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</si>
  <si>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</si>
  <si>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</si>
  <si>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</si>
  <si>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</si>
  <si>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</si>
  <si>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</si>
  <si>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</si>
  <si>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</si>
  <si>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</si>
  <si>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</si>
  <si>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</si>
  <si>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</si>
  <si>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</si>
  <si>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</si>
  <si>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</si>
  <si>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</si>
  <si>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</si>
  <si>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</si>
  <si>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</si>
  <si>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</si>
  <si>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</si>
  <si>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</si>
  <si>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</si>
  <si>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</si>
  <si>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</si>
  <si>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</si>
  <si>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</si>
  <si>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</si>
  <si>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</si>
  <si>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</si>
  <si>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</si>
  <si>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</si>
  <si>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</si>
  <si>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</si>
  <si>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</si>
  <si>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</si>
  <si>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</si>
  <si>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</si>
  <si>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</si>
  <si>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</si>
  <si>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</si>
  <si>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</si>
  <si>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</si>
  <si>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</si>
  <si>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</si>
  <si>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</si>
  <si>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</si>
  <si>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</si>
  <si>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</si>
  <si>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</si>
  <si>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</si>
  <si>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</si>
  <si>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</si>
  <si>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</si>
  <si>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</si>
  <si>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</si>
  <si>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</si>
  <si>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</si>
  <si>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</si>
  <si>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</si>
  <si>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</si>
  <si>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</si>
  <si>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</si>
  <si>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</si>
  <si>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</si>
  <si>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</si>
  <si>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</si>
  <si>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</si>
  <si>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</si>
  <si>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</si>
  <si>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</si>
  <si>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</si>
  <si>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</si>
  <si>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</si>
  <si>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</si>
  <si>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</si>
  <si>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</si>
  <si>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</si>
  <si>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</si>
  <si>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</si>
  <si>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</si>
  <si>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</si>
  <si>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</si>
  <si>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</si>
  <si>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</si>
  <si>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</si>
  <si>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</si>
  <si>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</si>
  <si>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</si>
  <si>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</si>
  <si>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</si>
  <si>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</si>
  <si>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</si>
  <si>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</si>
  <si>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</si>
  <si>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</si>
  <si>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</si>
  <si>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</si>
  <si>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</si>
  <si>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</si>
  <si>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</si>
  <si>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</si>
  <si>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</si>
  <si>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</si>
  <si>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</si>
  <si>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</si>
  <si>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</si>
  <si>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</si>
  <si>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</si>
  <si>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</si>
  <si>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</si>
  <si>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</si>
  <si>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</si>
  <si>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</si>
  <si>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</si>
  <si>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</si>
  <si>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</si>
  <si>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</si>
  <si>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</si>
  <si>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</si>
  <si>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</si>
  <si>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</si>
  <si>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</si>
  <si>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</si>
  <si>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</si>
  <si>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</si>
  <si>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</si>
  <si>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</si>
  <si>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</si>
  <si>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</si>
  <si>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</si>
  <si>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</si>
  <si>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</si>
  <si>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</si>
  <si>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</si>
  <si>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</si>
  <si>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</si>
  <si>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</si>
  <si>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</si>
  <si>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</si>
  <si>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</si>
  <si>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</si>
  <si>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</si>
  <si>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</si>
  <si>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</si>
  <si>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</si>
  <si>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</si>
  <si>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</si>
  <si>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</si>
  <si>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</si>
  <si>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</si>
  <si>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</si>
  <si>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</si>
  <si>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</si>
  <si>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</si>
  <si>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</si>
  <si>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</si>
  <si>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</si>
  <si>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</si>
  <si>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</si>
  <si>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</si>
  <si>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</si>
  <si>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</si>
  <si>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</si>
  <si>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</si>
  <si>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</si>
  <si>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</si>
  <si>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</si>
  <si>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</si>
  <si>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</si>
  <si>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</si>
  <si>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</si>
  <si>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</si>
  <si>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</si>
  <si>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</si>
  <si>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</si>
  <si>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</si>
  <si>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</si>
  <si>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</si>
  <si>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</si>
  <si>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</si>
  <si>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</si>
  <si>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</si>
  <si>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</si>
  <si>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</si>
  <si>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</si>
  <si>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</si>
  <si>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</si>
  <si>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</si>
  <si>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</si>
  <si>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</si>
  <si>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</si>
  <si>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</si>
  <si>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</si>
  <si>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</si>
  <si>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</si>
  <si>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</si>
  <si>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</si>
  <si>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</si>
  <si>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</si>
  <si>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</si>
  <si>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</si>
  <si>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</si>
  <si>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</si>
  <si>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</si>
  <si>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</si>
  <si>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</si>
  <si>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</si>
  <si>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</si>
  <si>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</si>
  <si>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</si>
  <si>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</si>
  <si>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</si>
  <si>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</si>
  <si>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</si>
  <si>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</si>
  <si>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</si>
  <si>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</si>
  <si>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</si>
  <si>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</si>
  <si>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</si>
  <si>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</si>
  <si>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</si>
  <si>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</si>
  <si>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</si>
  <si>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</si>
  <si>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</si>
  <si>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</si>
  <si>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</si>
  <si>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</si>
  <si>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</si>
  <si>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</si>
  <si>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</si>
  <si>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</si>
  <si>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</si>
  <si>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</si>
  <si>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</si>
  <si>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</si>
  <si>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</si>
  <si>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</si>
  <si>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</si>
  <si>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</si>
  <si>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</si>
  <si>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</si>
  <si>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</si>
  <si>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</si>
  <si>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</si>
  <si>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</si>
  <si>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</si>
  <si>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</si>
  <si>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</si>
  <si>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</si>
  <si>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</si>
  <si>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</si>
  <si>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</si>
  <si>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</si>
  <si>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</si>
  <si>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</si>
  <si>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</si>
  <si>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</si>
  <si>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</si>
  <si>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</si>
  <si>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</si>
  <si>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</si>
  <si>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</si>
  <si>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</si>
  <si>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</si>
  <si>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</si>
  <si>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</si>
  <si>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</si>
  <si>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</si>
  <si>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</si>
  <si>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</si>
  <si>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</si>
  <si>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</si>
  <si>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</si>
  <si>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</si>
  <si>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</si>
  <si>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</si>
  <si>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</si>
  <si>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</si>
  <si>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</si>
  <si>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</si>
  <si>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</si>
  <si>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</si>
  <si>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</si>
  <si>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</si>
  <si>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</si>
  <si>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</si>
  <si>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</si>
  <si>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</si>
  <si>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</si>
  <si>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</si>
  <si>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</si>
  <si>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</si>
  <si>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</si>
  <si>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</si>
  <si>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</si>
  <si>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</si>
  <si>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</si>
  <si>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</si>
  <si>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</si>
  <si>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</si>
  <si>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</si>
  <si>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</si>
  <si>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</si>
  <si>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</si>
  <si>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</si>
  <si>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</si>
  <si>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</si>
  <si>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</si>
  <si>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</si>
  <si>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</si>
  <si>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</si>
  <si>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</si>
  <si>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</si>
  <si>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</si>
  <si>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</si>
  <si>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</si>
  <si>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</si>
  <si>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</si>
  <si>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</si>
  <si>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</si>
  <si>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</si>
  <si>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</si>
  <si>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</si>
  <si>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</si>
  <si>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</si>
  <si>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</si>
  <si>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</si>
  <si>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</si>
  <si>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</si>
  <si>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</si>
  <si>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</si>
  <si>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</si>
  <si>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</si>
  <si>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</si>
  <si>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</si>
  <si>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</si>
  <si>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</si>
  <si>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</si>
  <si>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</si>
  <si>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</si>
  <si>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</si>
  <si>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</si>
  <si>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</si>
  <si>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</si>
  <si>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</si>
  <si>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</si>
  <si>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</si>
  <si>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</si>
  <si>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</si>
  <si>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</si>
  <si>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</si>
  <si>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</si>
  <si>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</si>
  <si>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</si>
  <si>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</si>
  <si>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</si>
  <si>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</si>
  <si>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</si>
  <si>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</si>
  <si>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</si>
  <si>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</si>
  <si>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</si>
  <si>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</si>
  <si>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</si>
  <si>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</si>
  <si>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</si>
  <si>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</si>
  <si>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</si>
  <si>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</si>
  <si>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</si>
  <si>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</si>
  <si>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</si>
  <si>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</si>
  <si>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</si>
  <si>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</si>
  <si>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</si>
  <si>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</si>
  <si>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</si>
  <si>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</si>
  <si>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</si>
  <si>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</si>
  <si>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</si>
  <si>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</si>
  <si>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</si>
  <si>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</si>
  <si>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</si>
  <si>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</si>
  <si>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</si>
  <si>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</si>
  <si>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</si>
  <si>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</si>
  <si>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</si>
  <si>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</si>
  <si>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</si>
  <si>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</si>
  <si>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</si>
  <si>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</si>
  <si>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</si>
  <si>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</si>
  <si>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</si>
  <si>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</si>
  <si>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</si>
  <si>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</si>
  <si>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</si>
  <si>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</si>
  <si>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</si>
  <si>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</si>
  <si>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</si>
  <si>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</si>
  <si>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</si>
  <si>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</si>
  <si>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</si>
  <si>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</si>
  <si>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</si>
  <si>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</si>
  <si>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</si>
  <si>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</si>
  <si>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</si>
  <si>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</si>
  <si>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</si>
  <si>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</si>
  <si>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</si>
  <si>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</si>
  <si>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</si>
  <si>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</si>
  <si>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</si>
  <si>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</si>
  <si>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</si>
  <si>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</si>
  <si>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</si>
  <si>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</si>
  <si>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</si>
  <si>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</si>
  <si>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</si>
  <si>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</si>
  <si>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</si>
  <si>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</si>
  <si>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</si>
  <si>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</si>
  <si>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</si>
  <si>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</si>
  <si>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</si>
  <si>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</si>
  <si>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</si>
  <si>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</si>
  <si>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</si>
  <si>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</si>
  <si>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</si>
  <si>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</si>
  <si>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</si>
  <si>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</si>
  <si>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</si>
  <si>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</si>
  <si>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</si>
  <si>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</si>
  <si>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</si>
  <si>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</si>
  <si>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</si>
  <si>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</si>
  <si>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</si>
  <si>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</si>
  <si>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</si>
  <si>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</si>
  <si>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</si>
  <si>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</si>
  <si>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</si>
  <si>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</si>
  <si>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</si>
  <si>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</si>
  <si>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</si>
  <si>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</si>
  <si>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</si>
  <si>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</si>
  <si>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</si>
  <si>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</si>
  <si>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</si>
  <si>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</si>
  <si>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</si>
  <si>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</si>
  <si>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</si>
  <si>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</si>
  <si>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</si>
  <si>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</si>
  <si>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</si>
  <si>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</si>
  <si>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</si>
  <si>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</si>
  <si>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</si>
  <si>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</si>
  <si>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</si>
  <si>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</si>
  <si>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</si>
  <si>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</si>
  <si>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</si>
  <si>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</si>
  <si>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</si>
  <si>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</si>
  <si>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</si>
  <si>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</si>
  <si>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</si>
  <si>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</si>
  <si>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</si>
  <si>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</si>
  <si>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</si>
  <si>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</si>
  <si>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</si>
  <si>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</si>
  <si>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</si>
  <si>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</si>
  <si>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</si>
  <si>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</si>
  <si>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</si>
  <si>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</si>
  <si>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</si>
  <si>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</si>
  <si>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</si>
  <si>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</si>
  <si>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</si>
  <si>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</si>
  <si>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</si>
  <si>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</si>
  <si>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</si>
  <si>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</si>
  <si>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</si>
  <si>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</si>
  <si>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</si>
  <si>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</si>
  <si>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</si>
  <si>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</si>
  <si>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</si>
  <si>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</si>
  <si>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</si>
  <si>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</si>
  <si>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</si>
  <si>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</si>
  <si>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</si>
  <si>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</si>
  <si>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</si>
  <si>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</si>
  <si>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</si>
  <si>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</si>
  <si>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</si>
  <si>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</si>
  <si>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</si>
  <si>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</si>
  <si>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</si>
  <si>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</si>
  <si>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</si>
  <si>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</si>
  <si>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</si>
  <si>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</si>
  <si>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</si>
  <si>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</si>
  <si>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</si>
  <si>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</si>
  <si>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</si>
  <si>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</si>
  <si>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</si>
  <si>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</si>
  <si>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</si>
  <si>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</si>
  <si>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</si>
  <si>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</si>
  <si>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</si>
  <si>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</si>
  <si>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</si>
  <si>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</si>
  <si>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</si>
  <si>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</si>
  <si>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</si>
  <si>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</si>
  <si>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</si>
  <si>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</si>
  <si>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</si>
  <si>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</si>
  <si>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</si>
  <si>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</si>
  <si>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</si>
  <si>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</si>
  <si>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</si>
  <si>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</si>
  <si>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</si>
  <si>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</si>
  <si>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</si>
  <si>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</si>
  <si>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</si>
  <si>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</si>
  <si>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</si>
  <si>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</si>
  <si>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</si>
  <si>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</si>
  <si>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</si>
  <si>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</si>
  <si>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</si>
  <si>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</si>
  <si>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</si>
  <si>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</si>
  <si>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</si>
  <si>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</si>
  <si>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</si>
  <si>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</si>
  <si>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</si>
  <si>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</si>
  <si>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</si>
  <si>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</si>
  <si>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</si>
  <si>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</si>
  <si>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</si>
  <si>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</si>
  <si>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</si>
  <si>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</si>
  <si>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</si>
  <si>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</si>
  <si>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</si>
  <si>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</si>
  <si>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</si>
  <si>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</si>
  <si>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</si>
  <si>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</si>
  <si>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</si>
  <si>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</si>
  <si>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</si>
  <si>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</si>
  <si>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</si>
  <si>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</si>
  <si>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</si>
  <si>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</si>
  <si>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</si>
  <si>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</si>
  <si>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</si>
  <si>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</si>
  <si>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</si>
  <si>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</si>
  <si>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</si>
  <si>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</si>
  <si>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</si>
  <si>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</si>
  <si>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</si>
  <si>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</si>
  <si>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</si>
  <si>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</si>
  <si>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</si>
  <si>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</si>
  <si>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</si>
  <si>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</si>
  <si>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</si>
  <si>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</si>
  <si>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</si>
  <si>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</si>
  <si>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</si>
  <si>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</si>
  <si>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</si>
  <si>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</si>
  <si>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</si>
  <si>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</si>
  <si>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</si>
  <si>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</si>
  <si>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</si>
  <si>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</si>
  <si>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</si>
  <si>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</si>
  <si>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</si>
  <si>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</si>
  <si>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</si>
  <si>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</si>
  <si>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</si>
  <si>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</si>
  <si>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</si>
  <si>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</si>
  <si>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</si>
  <si>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</si>
  <si>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</si>
  <si>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</si>
  <si>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</si>
  <si>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</si>
  <si>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</si>
  <si>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</si>
  <si>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</si>
  <si>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</si>
  <si>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</si>
  <si>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</si>
  <si>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</si>
  <si>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</si>
  <si>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</si>
  <si>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</si>
  <si>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</si>
  <si>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</si>
  <si>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</si>
  <si>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</si>
  <si>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</si>
  <si>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</si>
  <si>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</si>
  <si>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</si>
  <si>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</si>
  <si>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</si>
  <si>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</si>
  <si>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</si>
  <si>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</si>
  <si>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</si>
  <si>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</si>
  <si>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</si>
  <si>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</si>
  <si>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</si>
  <si>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</si>
  <si>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</si>
  <si>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</si>
  <si>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</si>
  <si>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</si>
  <si>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</si>
  <si>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</si>
  <si>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</si>
  <si>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</si>
  <si>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</si>
  <si>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</si>
  <si>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</si>
  <si>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</si>
  <si>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</si>
  <si>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</si>
  <si>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</si>
  <si>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</si>
  <si>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</si>
  <si>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</si>
  <si>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</si>
  <si>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</si>
  <si>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</si>
  <si>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</si>
  <si>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</si>
  <si>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</si>
  <si>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</si>
  <si>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</si>
  <si>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</si>
  <si>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</si>
  <si>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</si>
  <si>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</si>
  <si>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</si>
  <si>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</si>
  <si>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</si>
  <si>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</si>
  <si>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</si>
  <si>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</si>
  <si>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</si>
  <si>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</si>
  <si>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</si>
  <si>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</si>
  <si>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</si>
  <si>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</si>
  <si>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</si>
  <si>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</si>
  <si>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</si>
  <si>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</si>
  <si>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</si>
  <si>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</si>
  <si>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</si>
  <si>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</si>
  <si>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</si>
  <si>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</si>
  <si>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</si>
  <si>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</si>
  <si>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</si>
  <si>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</si>
  <si>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</si>
  <si>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</si>
  <si>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</si>
  <si>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</si>
  <si>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</si>
  <si>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</si>
  <si>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</si>
  <si>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</si>
  <si>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</si>
  <si>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</si>
  <si>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</si>
  <si>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</si>
  <si>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</si>
  <si>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</si>
  <si>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</si>
  <si>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</si>
  <si>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</si>
  <si>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</si>
  <si>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</si>
  <si>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</si>
  <si>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</si>
  <si>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</si>
  <si>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</si>
  <si>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</si>
  <si>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</si>
  <si>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</si>
  <si>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</si>
  <si>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</si>
  <si>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</si>
  <si>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</si>
  <si>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</si>
  <si>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</si>
  <si>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</si>
  <si>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</si>
  <si>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</si>
  <si>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</si>
  <si>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</si>
  <si>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</si>
  <si>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</si>
  <si>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</si>
  <si>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</si>
  <si>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</si>
  <si>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</si>
  <si>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</si>
  <si>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</si>
  <si>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</si>
  <si>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</si>
  <si>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</si>
  <si>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</si>
  <si>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</si>
  <si>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</si>
  <si>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</si>
  <si>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</si>
  <si>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</si>
  <si>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</si>
  <si>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</si>
  <si>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</si>
  <si>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</si>
  <si>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</si>
  <si>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</si>
  <si>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</si>
  <si>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</si>
  <si>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</si>
  <si>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</si>
  <si>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</si>
  <si>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</si>
  <si>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</si>
  <si>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</si>
  <si>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</si>
  <si>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</si>
  <si>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</si>
  <si>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</si>
  <si>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</si>
  <si>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</si>
  <si>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</si>
  <si>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</si>
  <si>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</si>
  <si>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</si>
  <si>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</si>
  <si>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</si>
  <si>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</si>
  <si>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</si>
  <si>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</si>
  <si>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</si>
  <si>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</si>
  <si>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</si>
  <si>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</si>
  <si>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</si>
  <si>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</si>
  <si>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</si>
  <si>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</si>
  <si>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</si>
  <si>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</si>
  <si>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</si>
  <si>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</si>
  <si>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</si>
  <si>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</si>
  <si>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</si>
  <si>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</si>
  <si>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</si>
  <si>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</si>
  <si>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</si>
  <si>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</si>
  <si>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</si>
  <si>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</si>
  <si>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</si>
  <si>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</si>
  <si>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</si>
  <si>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</si>
  <si>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</si>
  <si>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</si>
  <si>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</si>
  <si>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</si>
  <si>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</si>
  <si>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</si>
  <si>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</si>
  <si>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</si>
  <si>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</si>
  <si>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</si>
  <si>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</si>
  <si>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</si>
  <si>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</si>
  <si>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</si>
  <si>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</si>
  <si>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</si>
  <si>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</si>
  <si>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</si>
  <si>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</si>
  <si>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</si>
  <si>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</si>
  <si>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</si>
  <si>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</si>
  <si>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</si>
  <si>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</si>
  <si>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</si>
  <si>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</si>
  <si>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</si>
  <si>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</si>
  <si>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</si>
  <si>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</si>
  <si>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</si>
  <si>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</si>
  <si>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</si>
  <si>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</si>
  <si>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</si>
  <si>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</si>
  <si>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</si>
  <si>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</si>
  <si>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</si>
  <si>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</si>
  <si>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</si>
  <si>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</si>
  <si>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</si>
  <si>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</si>
  <si>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</si>
  <si>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</si>
  <si>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</si>
  <si>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</si>
  <si>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</si>
  <si>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</si>
  <si>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</si>
  <si>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</si>
  <si>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</si>
  <si>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</si>
  <si>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</si>
  <si>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</si>
  <si>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</si>
  <si>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</si>
  <si>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</si>
  <si>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</si>
  <si>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</si>
  <si>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</si>
  <si>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</si>
  <si>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</si>
  <si>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</si>
  <si>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</si>
  <si>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</si>
  <si>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</si>
  <si>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</si>
  <si>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</si>
  <si>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</si>
  <si>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</si>
  <si>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</si>
  <si>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</si>
  <si>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</si>
  <si>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</si>
  <si>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</si>
  <si>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</si>
  <si>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</si>
  <si>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</si>
  <si>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</si>
  <si>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</si>
  <si>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</si>
  <si>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</si>
  <si>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</si>
  <si>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</si>
  <si>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</si>
  <si>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</si>
  <si>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</si>
  <si>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</si>
  <si>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</si>
  <si>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</si>
  <si>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</si>
  <si>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</si>
  <si>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</si>
  <si>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</si>
  <si>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</si>
  <si>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</si>
  <si>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</si>
  <si>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</si>
  <si>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</si>
  <si>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</si>
  <si>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</si>
  <si>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</si>
  <si>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</si>
  <si>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</si>
  <si>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</si>
  <si>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</si>
  <si>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</si>
  <si>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</si>
  <si>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</si>
  <si>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</si>
  <si>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</si>
  <si>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</si>
  <si>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</si>
  <si>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</si>
  <si>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</si>
  <si>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</si>
  <si>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</si>
  <si>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</si>
  <si>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</si>
  <si>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</si>
  <si>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</si>
  <si>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</si>
  <si>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</si>
  <si>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</si>
  <si>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</si>
  <si>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</si>
  <si>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</si>
  <si>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</si>
  <si>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</si>
  <si>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</si>
  <si>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</si>
  <si>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</si>
  <si>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</si>
  <si>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</si>
  <si>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</si>
  <si>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</si>
  <si>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</si>
  <si>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</si>
  <si>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</si>
  <si>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</si>
  <si>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</si>
  <si>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</si>
  <si>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</si>
  <si>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</si>
  <si>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</si>
  <si>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</si>
  <si>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</si>
  <si>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</si>
  <si>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</si>
  <si>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</si>
  <si>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</si>
  <si>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</si>
  <si>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</si>
  <si>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</si>
  <si>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</si>
  <si>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</si>
  <si>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</si>
  <si>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</si>
  <si>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</si>
  <si>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</si>
  <si>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</si>
  <si>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</si>
  <si>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</si>
  <si>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</si>
  <si>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</si>
  <si>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</si>
  <si>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</si>
  <si>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</si>
  <si>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</si>
  <si>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</si>
  <si>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</si>
  <si>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</si>
  <si>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</si>
  <si>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</si>
  <si>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</si>
  <si>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</si>
  <si>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</si>
  <si>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</si>
  <si>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</si>
  <si>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</si>
  <si>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</si>
  <si>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</si>
  <si>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</si>
  <si>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</si>
  <si>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</si>
  <si>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</si>
  <si>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</si>
  <si>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</si>
  <si>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</si>
  <si>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</si>
  <si>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</si>
  <si>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</si>
  <si>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</si>
  <si>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</si>
  <si>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</si>
  <si>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</si>
  <si>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</si>
  <si>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</si>
  <si>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</si>
  <si>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</si>
  <si>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</si>
  <si>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</si>
  <si>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</si>
  <si>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</si>
  <si>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</si>
  <si>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</si>
  <si>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</si>
  <si>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</si>
  <si>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</si>
  <si>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</si>
  <si>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</si>
  <si>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</si>
  <si>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</si>
  <si>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</si>
  <si>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</si>
  <si>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</si>
  <si>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</si>
  <si>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</si>
  <si>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</si>
  <si>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</si>
  <si>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</si>
  <si>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</si>
  <si>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</si>
  <si>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</si>
  <si>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</si>
  <si>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</si>
  <si>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</si>
  <si>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</si>
  <si>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</si>
  <si>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</si>
  <si>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</si>
  <si>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</si>
  <si>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</si>
  <si>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</si>
  <si>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</si>
  <si>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</si>
  <si>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</si>
  <si>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</si>
  <si>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</si>
  <si>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</si>
  <si>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</si>
  <si>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</si>
  <si>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</si>
  <si>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</si>
  <si>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</si>
  <si>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</si>
  <si>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</si>
  <si>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</si>
  <si>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</si>
  <si>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</si>
  <si>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</si>
  <si>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</si>
  <si>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</si>
  <si>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</si>
  <si>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</si>
  <si>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</si>
  <si>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</si>
  <si>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</si>
  <si>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</si>
  <si>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</si>
  <si>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</si>
  <si>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</si>
  <si>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</si>
  <si>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</si>
  <si>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</si>
  <si>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</si>
  <si>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</si>
  <si>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</si>
  <si>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</si>
  <si>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</si>
  <si>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</si>
  <si>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</si>
  <si>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</si>
  <si>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</si>
  <si>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</si>
  <si>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</si>
  <si>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</si>
  <si>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</si>
  <si>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</si>
  <si>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</si>
  <si>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</si>
  <si>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</si>
  <si>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</si>
  <si>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</si>
  <si>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</si>
  <si>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</si>
  <si>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</si>
  <si>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</si>
  <si>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</si>
  <si>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</si>
  <si>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</si>
  <si>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</si>
  <si>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</si>
  <si>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</si>
  <si>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</si>
  <si>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</si>
  <si>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</si>
  <si>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</si>
  <si>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</si>
  <si>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</si>
  <si>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</si>
  <si>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</si>
  <si>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</si>
  <si>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</si>
  <si>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</si>
  <si>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</si>
  <si>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</si>
  <si>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</si>
  <si>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</si>
  <si>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</si>
  <si>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</si>
  <si>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</si>
  <si>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</si>
  <si>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</si>
  <si>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</si>
  <si>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</si>
  <si>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</si>
  <si>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</si>
  <si>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</si>
  <si>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</si>
  <si>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</si>
  <si>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</si>
  <si>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</si>
  <si>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</si>
  <si>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</si>
  <si>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</si>
  <si>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</si>
  <si>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</si>
  <si>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</si>
  <si>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</si>
  <si>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</si>
  <si>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</si>
  <si>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</si>
  <si>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</si>
  <si>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</si>
  <si>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</si>
  <si>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</si>
  <si>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</si>
  <si>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</si>
  <si>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</si>
  <si>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</si>
  <si>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</si>
  <si>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</si>
  <si>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</si>
  <si>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</si>
  <si>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</si>
  <si>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</si>
  <si>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</si>
  <si>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</si>
  <si>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</si>
  <si>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</si>
  <si>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</si>
  <si>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</si>
  <si>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</si>
  <si>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</si>
  <si>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</si>
  <si>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</si>
  <si>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</si>
  <si>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</si>
  <si>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</si>
  <si>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</si>
  <si>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</si>
  <si>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</si>
  <si>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</si>
  <si>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</si>
  <si>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</si>
  <si>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</si>
  <si>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</si>
  <si>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</si>
  <si>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</si>
  <si>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</si>
  <si>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</si>
  <si>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</si>
  <si>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</si>
  <si>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</si>
  <si>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</si>
  <si>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</si>
  <si>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</si>
  <si>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</si>
  <si>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</si>
  <si>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</si>
  <si>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</si>
  <si>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</si>
  <si>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</si>
  <si>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</si>
  <si>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</si>
  <si>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</si>
  <si>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</si>
  <si>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</si>
  <si>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</si>
  <si>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</si>
  <si>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</si>
  <si>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</si>
  <si>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</si>
  <si>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</si>
  <si>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</si>
  <si>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</si>
  <si>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</si>
  <si>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</si>
  <si>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</si>
  <si>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</si>
  <si>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</si>
  <si>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</si>
  <si>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</si>
  <si>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</si>
  <si>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</si>
  <si>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</si>
  <si>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</si>
  <si>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</si>
  <si>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</si>
  <si>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</si>
  <si>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</si>
  <si>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</si>
  <si>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</si>
  <si>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</si>
  <si>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</si>
  <si>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</si>
  <si>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</si>
  <si>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</si>
  <si>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</si>
  <si>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</si>
  <si>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</si>
  <si>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</si>
  <si>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</si>
  <si>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</si>
  <si>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</si>
  <si>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</si>
  <si>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</si>
  <si>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</si>
  <si>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</si>
  <si>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</si>
  <si>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</si>
  <si>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</si>
  <si>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</si>
  <si>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</si>
  <si>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</si>
  <si>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</si>
  <si>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</si>
  <si>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</si>
  <si>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</si>
  <si>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</si>
  <si>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</si>
  <si>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</si>
  <si>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</si>
  <si>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</si>
  <si>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</si>
  <si>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</si>
  <si>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</si>
  <si>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</si>
  <si>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</si>
  <si>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</si>
  <si>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</si>
  <si>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</si>
  <si>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</si>
  <si>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</si>
  <si>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</si>
  <si>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</si>
  <si>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</si>
  <si>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</si>
  <si>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</si>
  <si>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</si>
  <si>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</si>
  <si>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</si>
  <si>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</si>
  <si>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</si>
  <si>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</si>
  <si>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</si>
  <si>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</si>
  <si>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</si>
  <si>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</si>
  <si>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</si>
  <si>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</si>
  <si>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</si>
  <si>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</si>
  <si>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</si>
  <si>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</si>
  <si>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</si>
  <si>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</si>
  <si>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</si>
  <si>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</si>
  <si>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</si>
  <si>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</si>
  <si>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</si>
  <si>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</si>
  <si>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</si>
  <si>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</si>
  <si>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</si>
  <si>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</si>
  <si>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</si>
  <si>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</si>
  <si>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</si>
  <si>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</si>
  <si>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</si>
  <si>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</si>
  <si>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</si>
  <si>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</si>
  <si>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</si>
  <si>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</si>
  <si>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</si>
  <si>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</si>
  <si>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</si>
  <si>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</si>
  <si>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</si>
  <si>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</si>
  <si>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</si>
  <si>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</si>
  <si>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</si>
  <si>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</si>
  <si>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</si>
  <si>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</si>
  <si>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</si>
  <si>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</si>
  <si>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</si>
  <si>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</si>
  <si>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</si>
  <si>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</si>
  <si>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</si>
  <si>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</si>
  <si>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</si>
  <si>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</si>
  <si>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</si>
  <si>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</si>
  <si>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</si>
  <si>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</si>
  <si>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</si>
  <si>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</si>
  <si>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</si>
  <si>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</si>
  <si>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</si>
  <si>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</si>
  <si>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</si>
  <si>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</si>
  <si>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</si>
  <si>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</si>
  <si>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</si>
  <si>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</si>
  <si>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</si>
  <si>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</si>
  <si>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</si>
  <si>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</si>
  <si>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</si>
  <si>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</si>
  <si>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</si>
  <si>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</si>
  <si>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</si>
  <si>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</si>
  <si>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</si>
  <si>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</si>
  <si>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</si>
  <si>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</si>
  <si>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</si>
  <si>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</si>
  <si>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</si>
  <si>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</si>
  <si>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</si>
  <si>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</si>
  <si>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</si>
  <si>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</si>
  <si>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</si>
  <si>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</si>
  <si>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</si>
  <si>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</si>
  <si>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</si>
  <si>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</si>
  <si>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</si>
  <si>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</si>
  <si>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</si>
  <si>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</si>
  <si>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</si>
  <si>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</si>
  <si>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</si>
  <si>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</si>
  <si>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</si>
  <si>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</si>
  <si>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</si>
  <si>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</si>
  <si>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</si>
  <si>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</si>
  <si>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</si>
  <si>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</si>
  <si>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</si>
  <si>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</si>
  <si>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</si>
  <si>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</si>
  <si>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</si>
  <si>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</si>
  <si>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</si>
  <si>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</si>
  <si>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</si>
  <si>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</si>
  <si>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</si>
  <si>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</si>
  <si>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</si>
  <si>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</si>
  <si>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</si>
  <si>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</si>
  <si>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</si>
  <si>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</si>
  <si>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</si>
  <si>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</si>
  <si>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</si>
  <si>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</si>
  <si>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</si>
  <si>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</si>
  <si>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</si>
  <si>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</si>
  <si>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</si>
  <si>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</si>
  <si>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</si>
  <si>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</si>
  <si>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</si>
  <si>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</si>
  <si>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</si>
  <si>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</si>
  <si>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</si>
  <si>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</si>
  <si>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</si>
  <si>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</si>
  <si>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</si>
  <si>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</si>
  <si>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</si>
  <si>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</si>
  <si>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</si>
  <si>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</si>
  <si>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</si>
  <si>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</si>
  <si>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</si>
  <si>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</si>
  <si>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</si>
  <si>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</si>
  <si>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</si>
  <si>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</si>
  <si>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</si>
  <si>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</si>
  <si>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</si>
  <si>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</si>
  <si>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</si>
  <si>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</si>
  <si>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</si>
  <si>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</si>
  <si>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</si>
  <si>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</si>
  <si>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</si>
  <si>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</si>
  <si>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</si>
  <si>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</si>
  <si>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</si>
  <si>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</si>
  <si>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</si>
  <si>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</si>
  <si>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</si>
  <si>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</si>
  <si>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</si>
  <si>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</si>
  <si>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</si>
  <si>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</si>
  <si>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</si>
  <si>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</si>
  <si>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</si>
  <si>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</si>
  <si>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</si>
  <si>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</si>
  <si>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</si>
  <si>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</si>
  <si>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</si>
  <si>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</si>
  <si>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</si>
  <si>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</si>
  <si>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</si>
  <si>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</si>
  <si>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</si>
  <si>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</si>
  <si>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</si>
  <si>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</si>
  <si>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</si>
  <si>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</si>
  <si>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</si>
  <si>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</si>
  <si>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</si>
  <si>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</si>
  <si>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</si>
  <si>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</si>
  <si>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</si>
  <si>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</si>
  <si>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</si>
  <si>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</si>
  <si>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</si>
  <si>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</si>
  <si>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</si>
  <si>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</si>
  <si>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</si>
  <si>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</si>
  <si>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</si>
  <si>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</si>
  <si>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</si>
  <si>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</si>
  <si>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</si>
  <si>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</si>
  <si>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</si>
  <si>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</si>
  <si>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</si>
  <si>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</si>
  <si>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</si>
  <si>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</si>
  <si>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</si>
  <si>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</si>
  <si>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</si>
  <si>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</si>
  <si>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</si>
  <si>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</si>
  <si>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</si>
  <si>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</si>
  <si>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</si>
  <si>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</si>
  <si>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</si>
  <si>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</si>
  <si>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</si>
  <si>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</si>
  <si>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</si>
  <si>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</si>
  <si>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</si>
  <si>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</si>
  <si>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</si>
  <si>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</si>
  <si>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</si>
  <si>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</si>
  <si>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</si>
  <si>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</si>
  <si>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</si>
  <si>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</si>
  <si>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</si>
  <si>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</si>
  <si>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</si>
  <si>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</si>
  <si>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</si>
  <si>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</si>
  <si>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</si>
  <si>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</si>
  <si>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</si>
  <si>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</si>
  <si>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</si>
  <si>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</si>
  <si>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</si>
  <si>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</si>
  <si>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</si>
  <si>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</si>
  <si>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</si>
  <si>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</si>
  <si>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</si>
  <si>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</si>
  <si>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</si>
  <si>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</si>
  <si>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</si>
  <si>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</si>
  <si>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</si>
  <si>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</si>
  <si>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</si>
  <si>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</si>
  <si>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</si>
  <si>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</si>
  <si>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</si>
  <si>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</si>
  <si>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</si>
  <si>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</si>
  <si>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</si>
  <si>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</si>
  <si>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</si>
  <si>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</si>
  <si>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</si>
  <si>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</si>
  <si>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</si>
  <si>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</si>
  <si>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</si>
  <si>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</si>
  <si>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</si>
  <si>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</si>
  <si>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</si>
  <si>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</si>
  <si>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</si>
  <si>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</si>
  <si>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</si>
  <si>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</si>
  <si>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</si>
  <si>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</si>
  <si>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</si>
  <si>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</si>
  <si>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</si>
  <si>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</si>
  <si>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</si>
  <si>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</si>
  <si>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</si>
  <si>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</si>
  <si>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</si>
  <si>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</si>
  <si>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</si>
  <si>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</si>
  <si>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</si>
  <si>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</si>
  <si>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</si>
  <si>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</si>
  <si>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</si>
  <si>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</si>
  <si>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</si>
  <si>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</si>
  <si>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</si>
  <si>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</si>
  <si>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</si>
  <si>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</si>
  <si>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</si>
  <si>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</si>
  <si>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</si>
  <si>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</si>
  <si>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</si>
  <si>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</si>
  <si>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</si>
  <si>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</si>
  <si>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</si>
  <si>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</si>
  <si>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</si>
  <si>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</si>
  <si>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</si>
  <si>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</si>
  <si>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</si>
  <si>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</si>
  <si>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</si>
  <si>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</si>
  <si>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</si>
  <si>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</si>
  <si>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</si>
  <si>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</si>
  <si>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</si>
  <si>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</si>
  <si>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</si>
  <si>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</si>
  <si>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</si>
  <si>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</si>
  <si>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</si>
  <si>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</si>
  <si>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</si>
  <si>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</si>
  <si>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</si>
  <si>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</si>
  <si>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</si>
  <si>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</si>
  <si>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</si>
  <si>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</si>
  <si>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</si>
  <si>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</si>
  <si>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</si>
  <si>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</si>
  <si>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</si>
  <si>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</si>
  <si>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</si>
  <si>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</si>
  <si>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</si>
  <si>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</si>
  <si>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</si>
  <si>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</si>
  <si>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</si>
  <si>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</si>
  <si>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</si>
  <si>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</si>
  <si>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</si>
  <si>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</si>
  <si>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</si>
  <si>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</si>
  <si>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</si>
  <si>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</si>
  <si>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</si>
  <si>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</si>
  <si>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</si>
  <si>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</si>
  <si>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</si>
  <si>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</si>
  <si>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</si>
  <si>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</si>
  <si>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</si>
  <si>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</si>
  <si>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</si>
  <si>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</si>
  <si>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</si>
  <si>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</si>
  <si>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</si>
  <si>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</si>
  <si>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</si>
  <si>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</si>
  <si>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</si>
  <si>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</si>
  <si>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</si>
  <si>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</si>
  <si>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</si>
  <si>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</si>
  <si>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</si>
  <si>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</si>
  <si>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</si>
  <si>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</si>
  <si>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</si>
  <si>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</si>
  <si>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</si>
  <si>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</si>
  <si>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</si>
  <si>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</si>
  <si>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</si>
  <si>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</si>
  <si>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</si>
  <si>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</si>
  <si>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</si>
  <si>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</si>
  <si>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</si>
  <si>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</si>
  <si>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</si>
  <si>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</si>
  <si>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</si>
  <si>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</si>
  <si>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</si>
  <si>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</si>
  <si>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</si>
  <si>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</si>
  <si>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</si>
  <si>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</si>
  <si>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</si>
  <si>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</si>
  <si>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</si>
  <si>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</si>
  <si>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</si>
  <si>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</si>
  <si>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</si>
  <si>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</si>
  <si>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</si>
  <si>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</si>
  <si>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</si>
  <si>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</si>
  <si>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</si>
  <si>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</si>
  <si>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</si>
  <si>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</si>
  <si>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</si>
  <si>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</si>
  <si>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</si>
  <si>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</si>
  <si>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</si>
  <si>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</si>
  <si>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</si>
  <si>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</si>
  <si>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</si>
  <si>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</si>
  <si>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</si>
  <si>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</si>
  <si>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</si>
  <si>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</si>
  <si>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</si>
  <si>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</si>
  <si>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</si>
  <si>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</si>
  <si>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</si>
  <si>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</si>
  <si>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</si>
  <si>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</si>
  <si>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</si>
  <si>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</si>
  <si>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</si>
  <si>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</si>
  <si>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</si>
  <si>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</si>
  <si>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</si>
  <si>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</si>
  <si>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</si>
  <si>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</si>
  <si>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</si>
  <si>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</si>
  <si>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</si>
  <si>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</si>
  <si>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</si>
  <si>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</si>
  <si>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</si>
  <si>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</si>
  <si>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</si>
  <si>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</si>
  <si>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</si>
  <si>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</si>
  <si>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</si>
  <si>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</si>
  <si>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</si>
  <si>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</si>
  <si>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</si>
  <si>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</si>
  <si>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</si>
  <si>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</si>
  <si>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</si>
  <si>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</si>
  <si>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</si>
  <si>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</si>
  <si>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</si>
  <si>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</si>
  <si>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</si>
  <si>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</si>
  <si>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</si>
  <si>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</si>
  <si>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</si>
  <si>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</si>
  <si>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</si>
  <si>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</si>
  <si>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</si>
  <si>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</si>
  <si>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</si>
  <si>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</si>
  <si>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</si>
  <si>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</si>
  <si>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</si>
  <si>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</si>
  <si>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</si>
  <si>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</si>
  <si>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</si>
  <si>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</si>
  <si>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</si>
  <si>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</si>
  <si>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</si>
  <si>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</si>
  <si>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</si>
  <si>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</si>
  <si>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</si>
  <si>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</si>
  <si>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</si>
  <si>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</si>
  <si>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</si>
  <si>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</si>
  <si>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</si>
  <si>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</si>
  <si>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</si>
  <si>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</si>
  <si>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</si>
  <si>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</si>
  <si>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</si>
  <si>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</si>
  <si>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</si>
  <si>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</si>
  <si>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</si>
  <si>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</si>
  <si>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</si>
  <si>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</si>
  <si>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</si>
  <si>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</si>
  <si>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</si>
  <si>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</si>
  <si>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</si>
  <si>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</si>
  <si>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</si>
  <si>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</si>
  <si>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</si>
  <si>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</si>
  <si>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</si>
  <si>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</si>
  <si>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</si>
  <si>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</si>
  <si>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</si>
  <si>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</si>
  <si>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</si>
  <si>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</si>
  <si>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</si>
  <si>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</si>
  <si>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</si>
  <si>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</si>
  <si>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</si>
  <si>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</si>
  <si>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</si>
  <si>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</si>
  <si>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</si>
  <si>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</si>
  <si>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</si>
  <si>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</si>
  <si>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</si>
  <si>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</si>
  <si>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</si>
  <si>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</si>
  <si>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</si>
  <si>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</si>
  <si>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</si>
  <si>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</si>
  <si>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</si>
  <si>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</si>
  <si>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</si>
  <si>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</si>
  <si>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</si>
  <si>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</si>
  <si>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</si>
  <si>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</si>
  <si>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</si>
  <si>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</si>
  <si>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</si>
  <si>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</si>
  <si>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</si>
  <si>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</si>
  <si>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</si>
  <si>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</si>
  <si>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</si>
  <si>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</si>
  <si>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</si>
  <si>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</si>
  <si>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</si>
  <si>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</si>
  <si>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</si>
  <si>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</si>
  <si>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</si>
  <si>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</si>
  <si>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</si>
  <si>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</si>
  <si>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</si>
  <si>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</si>
  <si>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</si>
  <si>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</si>
  <si>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</si>
  <si>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</si>
  <si>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</si>
  <si>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</si>
  <si>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</si>
  <si>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</si>
  <si>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</si>
  <si>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</si>
  <si>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</si>
  <si>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</si>
  <si>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</si>
  <si>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</si>
  <si>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</si>
  <si>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</si>
  <si>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</si>
  <si>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</si>
  <si>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</si>
  <si>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</si>
  <si>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</si>
  <si>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</si>
  <si>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</si>
  <si>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</si>
  <si>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</si>
  <si>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</si>
  <si>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</si>
  <si>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</si>
  <si>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</si>
  <si>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</si>
  <si>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</si>
  <si>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</si>
  <si>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</si>
  <si>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</si>
  <si>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</si>
  <si>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</si>
  <si>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</si>
  <si>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</si>
  <si>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</si>
  <si>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</si>
  <si>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</si>
  <si>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</si>
  <si>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</si>
  <si>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</si>
  <si>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</si>
  <si>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</si>
  <si>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</si>
  <si>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</si>
  <si>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</si>
  <si>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</si>
  <si>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</si>
  <si>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</si>
  <si>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</si>
  <si>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</si>
  <si>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</si>
  <si>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</si>
  <si>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</si>
  <si>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</si>
  <si>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</si>
  <si>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</si>
  <si>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</si>
  <si>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</si>
  <si>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</si>
  <si>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</si>
  <si>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</si>
  <si>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</si>
  <si>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</si>
  <si>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</si>
  <si>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</si>
  <si>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</si>
  <si>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</si>
  <si>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</si>
  <si>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</si>
  <si>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</si>
  <si>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</si>
  <si>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</si>
  <si>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</si>
  <si>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</si>
  <si>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</si>
  <si>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</si>
  <si>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</si>
  <si>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</si>
  <si>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</si>
  <si>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</si>
  <si>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</si>
  <si>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</si>
  <si>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</si>
  <si>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</si>
  <si>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</si>
  <si>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</si>
  <si>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</si>
  <si>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</si>
  <si>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</si>
  <si>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</si>
  <si>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</si>
  <si>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</si>
  <si>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</si>
  <si>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</si>
  <si>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</si>
  <si>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</si>
  <si>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</si>
  <si>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</si>
  <si>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</si>
  <si>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</si>
  <si>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</si>
  <si>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</si>
  <si>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</si>
  <si>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</si>
  <si>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</si>
  <si>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</si>
  <si>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</si>
  <si>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</si>
  <si>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</si>
  <si>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</si>
  <si>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</si>
  <si>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</si>
  <si>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</si>
  <si>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</si>
  <si>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</si>
  <si>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</si>
  <si>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</si>
  <si>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</si>
  <si>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</si>
  <si>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</si>
  <si>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</si>
  <si>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</si>
  <si>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</si>
  <si>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</si>
  <si>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</si>
  <si>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</si>
  <si>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</si>
  <si>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</si>
  <si>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</si>
  <si>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</si>
  <si>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</si>
  <si>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</si>
  <si>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</si>
  <si>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</si>
  <si>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</si>
  <si>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</si>
  <si>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</si>
  <si>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</si>
  <si>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</si>
  <si>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</si>
  <si>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</si>
  <si>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</si>
  <si>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</si>
  <si>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</si>
  <si>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</si>
  <si>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</si>
  <si>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</si>
  <si>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</si>
  <si>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</si>
  <si>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</si>
  <si>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</si>
  <si>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</si>
  <si>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</si>
  <si>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</si>
  <si>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</si>
  <si>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</si>
  <si>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</si>
  <si>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</si>
  <si>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</si>
  <si>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</si>
  <si>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</si>
  <si>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</si>
  <si>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</si>
  <si>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</si>
  <si>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</si>
  <si>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</si>
  <si>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</si>
  <si>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</si>
  <si>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</si>
  <si>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</si>
  <si>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</si>
  <si>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</si>
  <si>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</si>
  <si>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</si>
  <si>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</si>
  <si>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</si>
  <si>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</si>
  <si>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</si>
  <si>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</si>
  <si>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</si>
  <si>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</si>
  <si>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</si>
  <si>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</si>
  <si>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</si>
  <si>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</si>
  <si>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</si>
  <si>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</si>
  <si>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</si>
  <si>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</si>
  <si>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</si>
  <si>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</si>
  <si>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</si>
  <si>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</si>
  <si>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</si>
  <si>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</si>
  <si>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</si>
  <si>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</si>
  <si>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</si>
  <si>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</si>
  <si>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</si>
  <si>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</si>
  <si>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</si>
  <si>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</si>
  <si>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</si>
  <si>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</si>
  <si>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</si>
  <si>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</si>
  <si>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</si>
  <si>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</si>
  <si>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</si>
  <si>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</si>
  <si>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</si>
  <si>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</si>
  <si>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</si>
  <si>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</si>
  <si>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</si>
  <si>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</si>
  <si>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</si>
  <si>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</si>
  <si>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</si>
  <si>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</si>
  <si>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</si>
  <si>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</si>
  <si>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</si>
  <si>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</si>
  <si>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</si>
  <si>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</si>
  <si>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</si>
  <si>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</si>
  <si>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</si>
  <si>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</si>
  <si>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</si>
  <si>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</si>
  <si>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</si>
  <si>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</si>
  <si>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</si>
  <si>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</si>
  <si>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</si>
  <si>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</si>
  <si>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</si>
  <si>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</si>
  <si>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</si>
  <si>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</si>
  <si>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</si>
  <si>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</si>
  <si>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</si>
  <si>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</si>
  <si>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</si>
  <si>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</si>
  <si>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</si>
  <si>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</si>
  <si>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</si>
  <si>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</si>
  <si>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</si>
  <si>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</si>
  <si>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</si>
  <si>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</si>
  <si>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</si>
  <si>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</si>
  <si>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</si>
  <si>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</si>
  <si>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</si>
  <si>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</si>
  <si>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</si>
  <si>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</si>
  <si>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</si>
  <si>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</si>
  <si>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</si>
  <si>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</si>
  <si>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</si>
  <si>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</si>
  <si>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</si>
  <si>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</si>
  <si>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</si>
  <si>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</si>
  <si>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</si>
  <si>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</si>
  <si>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</si>
  <si>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</si>
  <si>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</si>
  <si>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</si>
  <si>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</si>
  <si>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</si>
  <si>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</si>
  <si>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</si>
  <si>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</si>
  <si>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</si>
  <si>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</si>
  <si>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</si>
  <si>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</si>
  <si>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</si>
  <si>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</si>
  <si>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</si>
  <si>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</si>
  <si>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</si>
  <si>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</si>
  <si>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</si>
  <si>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</si>
  <si>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</si>
  <si>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</si>
  <si>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</si>
  <si>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</si>
  <si>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</si>
  <si>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</si>
  <si>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</si>
  <si>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</si>
  <si>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</si>
  <si>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</si>
  <si>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</si>
  <si>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</si>
  <si>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</si>
  <si>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</si>
  <si>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</si>
  <si>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</si>
  <si>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</si>
  <si>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</si>
  <si>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</si>
  <si>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</si>
  <si>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</si>
  <si>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</si>
  <si>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</si>
  <si>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</si>
  <si>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</si>
  <si>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</si>
  <si>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</si>
  <si>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</si>
  <si>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</si>
  <si>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</si>
  <si>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</si>
  <si>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</si>
  <si>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</si>
  <si>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</si>
  <si>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</si>
  <si>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</si>
  <si>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</si>
  <si>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</si>
  <si>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</si>
  <si>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</si>
  <si>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</si>
  <si>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</si>
  <si>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</si>
  <si>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</si>
  <si>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</si>
  <si>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</si>
  <si>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</si>
  <si>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</si>
  <si>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</si>
  <si>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</si>
  <si>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</si>
  <si>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</si>
  <si>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</si>
  <si>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</si>
  <si>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</si>
  <si>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</si>
  <si>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</si>
  <si>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</si>
  <si>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</si>
  <si>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</si>
  <si>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</si>
  <si>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</si>
  <si>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</si>
  <si>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</si>
  <si>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</si>
  <si>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</si>
  <si>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</si>
  <si>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</si>
  <si>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</si>
  <si>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</si>
  <si>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</si>
  <si>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</si>
  <si>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</si>
  <si>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</si>
  <si>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</si>
  <si>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</si>
  <si>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</si>
  <si>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</si>
  <si>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</si>
  <si>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</si>
  <si>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</si>
  <si>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</si>
  <si>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</si>
  <si>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</si>
  <si>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</si>
  <si>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</si>
  <si>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</si>
  <si>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</si>
  <si>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</si>
  <si>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</si>
  <si>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</si>
  <si>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</si>
  <si>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</si>
  <si>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</si>
  <si>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</si>
  <si>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</si>
  <si>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</si>
  <si>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</si>
  <si>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</si>
  <si>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</si>
  <si>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</si>
  <si>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</si>
  <si>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</si>
  <si>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</si>
  <si>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</si>
  <si>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</si>
  <si>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</si>
  <si>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</si>
  <si>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</si>
  <si>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</si>
  <si>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</si>
  <si>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</si>
  <si>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</si>
  <si>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</si>
  <si>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</si>
  <si>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</si>
  <si>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</si>
  <si>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</si>
  <si>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</si>
  <si>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</si>
  <si>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</si>
  <si>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</si>
  <si>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</si>
  <si>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</si>
  <si>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</si>
  <si>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</si>
  <si>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</si>
  <si>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</si>
  <si>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</si>
  <si>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</si>
  <si>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</si>
  <si>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</si>
  <si>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</si>
  <si>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</si>
  <si>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</si>
  <si>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</si>
  <si>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</si>
  <si>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</si>
  <si>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</si>
  <si>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</si>
  <si>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</si>
  <si>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</si>
  <si>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</si>
  <si>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</si>
  <si>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</si>
  <si>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</si>
  <si>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</si>
  <si>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</si>
  <si>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</si>
  <si>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</si>
  <si>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</si>
  <si>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</si>
  <si>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</si>
  <si>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</si>
  <si>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</si>
  <si>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</si>
  <si>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</si>
  <si>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</si>
  <si>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</si>
  <si>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</si>
  <si>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</si>
  <si>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</si>
  <si>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</si>
  <si>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</si>
  <si>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</si>
  <si>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</si>
  <si>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</si>
  <si>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</si>
  <si>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</si>
  <si>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</si>
  <si>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</si>
  <si>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</si>
  <si>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</si>
  <si>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</si>
  <si>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</si>
  <si>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</si>
  <si>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</si>
  <si>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</si>
  <si>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</si>
  <si>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</si>
  <si>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</si>
  <si>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</si>
  <si>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</si>
  <si>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</si>
  <si>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</si>
  <si>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</si>
  <si>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</si>
  <si>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</si>
  <si>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</si>
  <si>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</si>
  <si>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</si>
  <si>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</si>
  <si>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</si>
  <si>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</si>
  <si>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</si>
  <si>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</si>
  <si>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</si>
  <si>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</si>
  <si>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</si>
  <si>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</si>
  <si>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</si>
  <si>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</si>
  <si>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</si>
  <si>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</si>
  <si>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</si>
  <si>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</si>
  <si>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</si>
  <si>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</si>
  <si>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</si>
  <si>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</si>
  <si>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</si>
  <si>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</si>
  <si>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</si>
  <si>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</si>
  <si>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</si>
  <si>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</si>
  <si>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</si>
  <si>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</si>
  <si>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</si>
  <si>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</si>
  <si>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</si>
  <si>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</si>
  <si>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</si>
  <si>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</si>
  <si>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</si>
  <si>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</si>
  <si>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</si>
  <si>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</si>
  <si>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</si>
  <si>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</si>
  <si>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</si>
  <si>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</si>
  <si>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</si>
  <si>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</si>
  <si>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</si>
  <si>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</si>
  <si>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</si>
  <si>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</si>
  <si>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</si>
  <si>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</si>
  <si>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</si>
  <si>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</si>
  <si>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</si>
  <si>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</si>
  <si>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</si>
  <si>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</si>
  <si>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</si>
  <si>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</si>
  <si>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</si>
  <si>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</si>
  <si>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</si>
  <si>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</si>
  <si>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</si>
  <si>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</si>
  <si>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</si>
  <si>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</si>
  <si>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</si>
  <si>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</si>
  <si>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</si>
  <si>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</si>
  <si>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</si>
  <si>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</si>
  <si>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</si>
  <si>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</si>
  <si>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</si>
  <si>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</si>
  <si>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</si>
  <si>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</si>
  <si>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</si>
  <si>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</si>
  <si>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</si>
  <si>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</si>
  <si>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</si>
  <si>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</si>
  <si>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</si>
  <si>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</si>
  <si>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</si>
  <si>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</si>
  <si>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</si>
  <si>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</si>
  <si>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</si>
  <si>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</si>
  <si>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</si>
  <si>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</si>
  <si>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</si>
  <si>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</si>
  <si>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</si>
  <si>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</si>
  <si>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</si>
  <si>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</si>
  <si>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</si>
  <si>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</si>
  <si>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</si>
  <si>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</si>
  <si>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</si>
  <si>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</si>
  <si>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</si>
  <si>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</si>
  <si>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</si>
  <si>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</si>
  <si>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</si>
  <si>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</si>
  <si>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</si>
  <si>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</si>
  <si>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</si>
  <si>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</si>
  <si>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</si>
  <si>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</si>
  <si>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</si>
  <si>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</si>
  <si>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</si>
  <si>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</si>
  <si>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</si>
  <si>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</si>
  <si>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</si>
  <si>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</si>
  <si>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</si>
  <si>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</si>
  <si>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</si>
  <si>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</si>
  <si>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</si>
  <si>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</si>
  <si>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</si>
  <si>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</si>
  <si>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</si>
  <si>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</si>
  <si>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</si>
  <si>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</si>
  <si>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</si>
  <si>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</si>
  <si>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</si>
  <si>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</si>
  <si>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</si>
  <si>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</si>
  <si>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</si>
  <si>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</si>
  <si>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</si>
  <si>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</si>
  <si>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</si>
  <si>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</si>
  <si>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</si>
  <si>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</si>
  <si>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</si>
  <si>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</si>
  <si>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</si>
  <si>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</si>
  <si>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</si>
  <si>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</si>
  <si>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</si>
  <si>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</si>
  <si>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</si>
  <si>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</si>
  <si>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</si>
  <si>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</si>
  <si>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</si>
  <si>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</si>
  <si>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</si>
  <si>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</si>
  <si>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</si>
  <si>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</si>
  <si>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</si>
  <si>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</si>
  <si>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</si>
  <si>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</si>
  <si>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</si>
  <si>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</si>
  <si>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</si>
  <si>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</si>
  <si>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</si>
  <si>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</si>
  <si>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</si>
  <si>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</si>
  <si>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</si>
  <si>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</si>
  <si>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</si>
  <si>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</si>
  <si>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</si>
  <si>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</si>
  <si>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</si>
  <si>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</si>
  <si>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</si>
  <si>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</si>
  <si>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</si>
  <si>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</si>
  <si>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</si>
  <si>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</si>
  <si>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</si>
  <si>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</si>
  <si>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</si>
  <si>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</si>
  <si>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</si>
  <si>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</si>
  <si>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</si>
  <si>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</si>
  <si>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</si>
  <si>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</si>
  <si>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</si>
  <si>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</si>
  <si>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</si>
  <si>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</si>
  <si>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</si>
  <si>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</si>
  <si>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</si>
  <si>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</si>
  <si>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</si>
  <si>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</si>
  <si>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</si>
  <si>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</si>
  <si>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</si>
  <si>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</si>
  <si>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</si>
  <si>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</si>
  <si>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</si>
  <si>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</si>
  <si>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</si>
  <si>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</si>
  <si>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</si>
  <si>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</si>
  <si>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</si>
  <si>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</si>
  <si>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</si>
  <si>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</si>
  <si>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</si>
  <si>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</si>
  <si>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</si>
  <si>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</si>
  <si>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</si>
  <si>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</si>
  <si>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</si>
  <si>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</si>
  <si>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</si>
  <si>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</si>
  <si>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</si>
  <si>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</si>
  <si>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</si>
  <si>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</si>
  <si>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</si>
  <si>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</si>
  <si>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</si>
  <si>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</si>
  <si>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</si>
  <si>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</si>
  <si>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</si>
  <si>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</si>
  <si>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</si>
  <si>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</si>
  <si>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</si>
  <si>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</si>
  <si>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</si>
  <si>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</si>
  <si>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</si>
  <si>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</si>
  <si>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</si>
  <si>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</si>
  <si>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</si>
  <si>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</si>
  <si>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</si>
  <si>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</si>
  <si>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</si>
  <si>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</si>
  <si>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</si>
  <si>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</si>
  <si>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</si>
  <si>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</si>
  <si>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</si>
  <si>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</si>
  <si>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</si>
  <si>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</si>
  <si>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</si>
  <si>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</si>
  <si>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</si>
  <si>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</si>
  <si>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</si>
  <si>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</si>
  <si>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</si>
  <si>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</si>
  <si>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</si>
  <si>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</si>
  <si>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</si>
  <si>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</si>
  <si>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</si>
  <si>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</si>
  <si>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</si>
  <si>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</si>
  <si>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</si>
  <si>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</si>
  <si>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</si>
  <si>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</si>
  <si>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</si>
  <si>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</si>
  <si>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</si>
  <si>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</si>
  <si>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</si>
  <si>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</si>
  <si>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</si>
  <si>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</si>
  <si>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</si>
  <si>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</si>
  <si>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</si>
  <si>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</si>
  <si>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</si>
  <si>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</si>
  <si>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</si>
  <si>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</si>
  <si>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</si>
  <si>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</si>
  <si>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</si>
  <si>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</si>
  <si>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</si>
  <si>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</si>
  <si>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</si>
  <si>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</si>
  <si>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</si>
  <si>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</si>
  <si>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</si>
  <si>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</si>
  <si>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</si>
  <si>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</si>
  <si>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</si>
  <si>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</si>
  <si>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</si>
  <si>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</si>
  <si>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</si>
  <si>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</si>
  <si>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</si>
  <si>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</si>
  <si>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</si>
  <si>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</si>
  <si>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</si>
  <si>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</si>
  <si>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</si>
  <si>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</si>
  <si>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</si>
  <si>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</si>
  <si>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</si>
  <si>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</si>
  <si>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</si>
  <si>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</si>
  <si>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</si>
  <si>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</si>
  <si>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</si>
  <si>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</si>
  <si>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</si>
  <si>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</si>
  <si>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</si>
  <si>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</si>
  <si>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</si>
  <si>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</si>
  <si>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</si>
  <si>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</si>
  <si>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</si>
  <si>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</si>
  <si>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</si>
  <si>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</si>
  <si>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</si>
  <si>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</si>
  <si>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</si>
  <si>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</si>
  <si>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</si>
  <si>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</si>
  <si>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</si>
  <si>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</si>
  <si>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</si>
  <si>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</si>
  <si>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</si>
  <si>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</si>
  <si>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</si>
  <si>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</si>
  <si>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</si>
  <si>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</si>
  <si>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</si>
  <si>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</si>
  <si>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</si>
  <si>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</si>
  <si>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</si>
  <si>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</si>
  <si>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</si>
  <si>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</si>
  <si>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</si>
  <si>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</si>
  <si>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</si>
  <si>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</si>
  <si>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</si>
  <si>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</si>
  <si>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</si>
  <si>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</si>
  <si>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</si>
  <si>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</si>
  <si>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</si>
  <si>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</si>
  <si>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</si>
  <si>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</si>
  <si>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</si>
  <si>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</si>
  <si>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</si>
  <si>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</si>
  <si>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</si>
  <si>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</si>
  <si>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</si>
  <si>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</si>
  <si>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</si>
  <si>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</si>
  <si>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</si>
  <si>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</si>
  <si>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</si>
  <si>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</si>
  <si>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</si>
  <si>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</si>
  <si>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</si>
  <si>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</si>
  <si>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</si>
  <si>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</si>
  <si>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</si>
  <si>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</si>
  <si>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</si>
  <si>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</si>
  <si>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</si>
  <si>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</si>
  <si>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</si>
  <si>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</si>
  <si>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</si>
  <si>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</si>
  <si>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</si>
  <si>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</si>
  <si>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</si>
  <si>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</si>
  <si>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</si>
  <si>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</si>
  <si>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</si>
  <si>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</si>
  <si>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</si>
  <si>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</si>
  <si>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</si>
  <si>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</si>
  <si>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</si>
  <si>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</si>
  <si>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</si>
  <si>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</si>
  <si>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</si>
  <si>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</si>
  <si>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</si>
  <si>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</si>
  <si>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</si>
  <si>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</si>
  <si>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</si>
  <si>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</si>
  <si>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</si>
  <si>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</si>
  <si>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</si>
  <si>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</si>
  <si>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</si>
  <si>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</si>
  <si>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</si>
  <si>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</si>
  <si>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</si>
  <si>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</si>
  <si>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</si>
  <si>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</si>
  <si>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</si>
  <si>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</si>
  <si>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</si>
  <si>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</si>
  <si>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</si>
  <si>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</si>
  <si>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</si>
  <si>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</si>
  <si>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</si>
  <si>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</si>
  <si>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</si>
  <si>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</si>
  <si>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</si>
  <si>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</si>
  <si>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</si>
  <si>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</si>
  <si>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</si>
  <si>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</si>
  <si>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</si>
  <si>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</si>
  <si>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</si>
  <si>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</si>
  <si>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</si>
  <si>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</si>
  <si>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</si>
  <si>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</si>
  <si>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</si>
  <si>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</si>
  <si>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</si>
  <si>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</si>
  <si>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</si>
  <si>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</si>
  <si>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</si>
  <si>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</si>
  <si>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</si>
  <si>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</si>
  <si>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</si>
  <si>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</si>
  <si>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</si>
  <si>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</si>
  <si>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</si>
  <si>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</si>
  <si>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</si>
  <si>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</si>
  <si>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</si>
  <si>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</si>
  <si>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</si>
  <si>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</si>
  <si>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</si>
  <si>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</si>
  <si>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</si>
  <si>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</si>
  <si>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</si>
  <si>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</si>
  <si>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</si>
  <si>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</si>
  <si>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</si>
  <si>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</si>
  <si>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</si>
  <si>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</si>
  <si>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</si>
  <si>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</si>
  <si>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</si>
  <si>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</si>
  <si>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</si>
  <si>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</si>
  <si>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</si>
  <si>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</si>
  <si>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</si>
  <si>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</si>
  <si>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</si>
  <si>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</si>
  <si>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</si>
  <si>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</si>
  <si>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</si>
  <si>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</si>
  <si>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</si>
  <si>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</si>
  <si>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</si>
  <si>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</si>
  <si>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</si>
  <si>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</si>
  <si>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</si>
  <si>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</si>
  <si>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</si>
  <si>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</si>
  <si>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</si>
  <si>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</si>
  <si>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</si>
  <si>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</si>
  <si>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</si>
  <si>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</si>
  <si>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</si>
  <si>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</si>
  <si>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</si>
  <si>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</si>
  <si>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</si>
  <si>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</si>
  <si>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</si>
  <si>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</si>
  <si>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</si>
  <si>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</si>
  <si>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</si>
  <si>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</si>
  <si>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</si>
  <si>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</si>
  <si>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</si>
  <si>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</si>
  <si>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</si>
  <si>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</si>
  <si>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</si>
  <si>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</si>
  <si>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</si>
  <si>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</si>
  <si>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</si>
  <si>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</si>
  <si>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</si>
  <si>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</si>
  <si>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</si>
  <si>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</si>
  <si>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</si>
  <si>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</si>
  <si>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</si>
  <si>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</si>
  <si>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</si>
  <si>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</si>
  <si>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</si>
  <si>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</si>
  <si>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</si>
  <si>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</si>
  <si>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</si>
  <si>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</si>
  <si>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</si>
  <si>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</si>
  <si>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</si>
  <si>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</si>
  <si>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</si>
  <si>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</si>
  <si>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</si>
  <si>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</si>
  <si>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</si>
  <si>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</si>
  <si>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</si>
  <si>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</si>
  <si>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</si>
  <si>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</si>
  <si>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</si>
  <si>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</si>
  <si>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</si>
  <si>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</si>
  <si>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</si>
  <si>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</si>
  <si>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</si>
  <si>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</si>
  <si>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</si>
  <si>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</si>
  <si>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</si>
  <si>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</si>
  <si>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</si>
  <si>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</si>
  <si>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</si>
  <si>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</si>
  <si>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</si>
  <si>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</si>
  <si>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</si>
  <si>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</si>
  <si>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</si>
  <si>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</si>
  <si>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</si>
  <si>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</si>
  <si>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</si>
  <si>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</si>
  <si>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</si>
  <si>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</si>
  <si>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</si>
  <si>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</si>
  <si>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</si>
  <si>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</si>
  <si>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</si>
  <si>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</si>
  <si>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</si>
  <si>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</si>
  <si>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</si>
  <si>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</si>
  <si>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</si>
  <si>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</si>
  <si>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</si>
  <si>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</si>
  <si>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</si>
  <si>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</si>
  <si>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</si>
  <si>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</si>
  <si>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</si>
  <si>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</si>
  <si>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</si>
  <si>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</si>
  <si>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</si>
  <si>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</si>
  <si>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</si>
  <si>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</si>
  <si>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</si>
  <si>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</si>
  <si>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</si>
  <si>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</si>
  <si>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</si>
  <si>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</si>
  <si>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</si>
  <si>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</si>
  <si>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</si>
  <si>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</si>
  <si>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</si>
  <si>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</si>
  <si>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</si>
  <si>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</si>
  <si>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</si>
  <si>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</si>
  <si>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</si>
  <si>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</si>
  <si>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</si>
  <si>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</si>
  <si>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</si>
  <si>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</si>
  <si>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</si>
  <si>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</si>
  <si>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</si>
  <si>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</si>
  <si>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</si>
  <si>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</si>
  <si>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</si>
  <si>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</si>
  <si>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</si>
  <si>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</si>
  <si>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</si>
  <si>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</si>
  <si>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</si>
  <si>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</si>
  <si>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</si>
  <si>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</si>
  <si>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</si>
  <si>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</si>
  <si>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</si>
  <si>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</si>
  <si>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</si>
  <si>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</si>
  <si>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</si>
  <si>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</si>
  <si>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</si>
  <si>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</si>
  <si>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</si>
  <si>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</si>
  <si>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</si>
  <si>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</si>
  <si>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</si>
  <si>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</si>
  <si>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</si>
  <si>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</si>
  <si>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</si>
  <si>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</si>
  <si>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</si>
  <si>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</si>
  <si>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</si>
  <si>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</si>
  <si>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</si>
  <si>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</si>
  <si>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</si>
  <si>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</si>
  <si>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</si>
  <si>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</si>
  <si>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</si>
  <si>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</si>
  <si>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</si>
  <si>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</si>
  <si>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</si>
  <si>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</si>
  <si>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</si>
  <si>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</si>
  <si>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</si>
  <si>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</si>
  <si>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</si>
  <si>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</si>
  <si>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</si>
  <si>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</si>
  <si>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</si>
  <si>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</si>
  <si>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</si>
  <si>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</si>
  <si>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</si>
  <si>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</si>
  <si>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</si>
  <si>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</si>
  <si>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</si>
  <si>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</si>
  <si>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</si>
  <si>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</si>
  <si>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</si>
  <si>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</si>
  <si>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</si>
  <si>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</si>
  <si>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</si>
  <si>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</si>
  <si>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</si>
  <si>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</si>
  <si>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</si>
  <si>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</si>
  <si>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</si>
  <si>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</si>
  <si>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</si>
  <si>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</si>
  <si>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</si>
  <si>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</si>
  <si>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</si>
  <si>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</si>
  <si>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</si>
  <si>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</si>
  <si>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</si>
  <si>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</si>
  <si>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</si>
  <si>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</si>
  <si>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</si>
  <si>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</si>
  <si>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</si>
  <si>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</si>
  <si>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</si>
  <si>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</si>
  <si>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</si>
  <si>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</si>
  <si>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</si>
  <si>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</si>
  <si>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</si>
  <si>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</si>
  <si>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</si>
  <si>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</si>
  <si>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</si>
  <si>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</si>
  <si>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</si>
  <si>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</si>
  <si>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</si>
  <si>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</si>
  <si>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</si>
  <si>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</si>
  <si>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</si>
  <si>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</si>
  <si>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</si>
  <si>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</si>
  <si>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</si>
  <si>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</si>
  <si>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</si>
  <si>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</si>
  <si>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</si>
  <si>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</si>
  <si>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</si>
  <si>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</si>
  <si>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</si>
  <si>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</si>
  <si>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</si>
  <si>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</si>
  <si>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</si>
  <si>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</si>
  <si>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</si>
  <si>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</si>
  <si>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</si>
  <si>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</si>
  <si>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</si>
  <si>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</si>
  <si>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</si>
  <si>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</si>
  <si>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</si>
  <si>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</si>
  <si>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</si>
  <si>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</si>
  <si>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</si>
  <si>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</si>
  <si>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</si>
  <si>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</si>
  <si>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</si>
  <si>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</si>
  <si>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</si>
  <si>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</si>
  <si>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</si>
  <si>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</si>
  <si>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</si>
  <si>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</si>
  <si>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</si>
  <si>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</si>
  <si>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</si>
  <si>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</si>
  <si>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</si>
  <si>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</si>
  <si>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</si>
  <si>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</si>
  <si>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</si>
  <si>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</si>
  <si>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</si>
  <si>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</si>
  <si>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</si>
  <si>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</si>
  <si>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</si>
  <si>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</si>
  <si>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</si>
  <si>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</si>
  <si>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</si>
  <si>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</si>
  <si>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</si>
  <si>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</si>
  <si>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</si>
  <si>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</si>
  <si>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</si>
  <si>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</si>
  <si>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</si>
  <si>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</si>
  <si>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</si>
  <si>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</si>
  <si>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</si>
  <si>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</si>
  <si>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</si>
  <si>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</si>
  <si>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</si>
  <si>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</si>
  <si>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</si>
  <si>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</si>
  <si>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</si>
  <si>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</si>
  <si>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</si>
  <si>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</si>
  <si>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</si>
  <si>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</si>
  <si>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</si>
  <si>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</si>
  <si>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</si>
  <si>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</si>
  <si>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</si>
  <si>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</si>
  <si>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</si>
  <si>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</si>
  <si>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</si>
  <si>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</si>
  <si>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</si>
  <si>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</si>
  <si>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</si>
  <si>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</si>
  <si>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</si>
  <si>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</si>
  <si>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</si>
  <si>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</si>
  <si>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</si>
  <si>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</si>
  <si>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</si>
  <si>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</si>
  <si>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</si>
  <si>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</si>
  <si>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</si>
  <si>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</si>
  <si>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</si>
  <si>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</si>
  <si>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</si>
  <si>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</si>
  <si>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</si>
  <si>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</si>
  <si>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</si>
  <si>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</si>
  <si>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</si>
  <si>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</si>
  <si>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</si>
  <si>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</si>
  <si>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</si>
  <si>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</si>
  <si>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</si>
  <si>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</si>
  <si>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</si>
  <si>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</si>
  <si>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</si>
  <si>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</si>
  <si>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</si>
  <si>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</si>
  <si>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</si>
  <si>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</si>
  <si>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</si>
  <si>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</si>
  <si>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</si>
  <si>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</si>
  <si>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</si>
  <si>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</si>
  <si>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</si>
  <si>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</si>
  <si>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</si>
  <si>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</si>
  <si>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</si>
  <si>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</si>
  <si>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</si>
  <si>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</si>
  <si>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</si>
  <si>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</si>
  <si>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</si>
  <si>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</si>
  <si>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</si>
  <si>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</si>
  <si>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</si>
  <si>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</si>
  <si>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</si>
  <si>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</si>
  <si>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</si>
  <si>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</si>
  <si>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</si>
  <si>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</si>
  <si>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</si>
  <si>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</si>
  <si>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</si>
  <si>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</si>
  <si>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</si>
  <si>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</si>
  <si>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</si>
  <si>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</si>
  <si>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</si>
  <si>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</si>
  <si>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</si>
  <si>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</si>
  <si>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</si>
  <si>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</si>
  <si>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</si>
  <si>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</si>
  <si>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</si>
  <si>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</si>
  <si>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</si>
  <si>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</si>
  <si>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</si>
  <si>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</si>
  <si>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</si>
  <si>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</si>
  <si>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</si>
  <si>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</si>
  <si>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</si>
  <si>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</si>
  <si>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</si>
  <si>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</si>
  <si>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</si>
  <si>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</si>
  <si>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</si>
  <si>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</si>
  <si>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</si>
  <si>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</si>
  <si>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</si>
  <si>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</si>
  <si>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</si>
  <si>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</si>
  <si>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</si>
  <si>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</si>
  <si>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</si>
  <si>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</si>
  <si>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</si>
  <si>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</si>
  <si>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</si>
  <si>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</si>
  <si>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</si>
  <si>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</si>
  <si>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</si>
  <si>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</si>
  <si>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</si>
  <si>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</si>
  <si>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</si>
  <si>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</si>
  <si>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</si>
  <si>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</si>
  <si>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</si>
  <si>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</si>
  <si>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</si>
  <si>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</si>
  <si>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</si>
  <si>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</si>
  <si>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</si>
  <si>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</si>
  <si>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</si>
  <si>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</si>
  <si>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</si>
  <si>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</si>
  <si>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</si>
  <si>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</si>
  <si>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</si>
  <si>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</si>
  <si>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</si>
  <si>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</si>
  <si>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</si>
  <si>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</si>
  <si>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</si>
  <si>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</si>
  <si>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</si>
  <si>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</si>
  <si>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</si>
  <si>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</si>
  <si>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</si>
  <si>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</si>
  <si>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</si>
  <si>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</si>
  <si>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</si>
  <si>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</si>
  <si>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</si>
  <si>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</si>
  <si>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</si>
  <si>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</si>
  <si>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</si>
  <si>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</si>
  <si>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</si>
  <si>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</si>
  <si>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</si>
  <si>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</si>
  <si>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</si>
  <si>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</si>
  <si>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</si>
  <si>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</si>
  <si>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</si>
  <si>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</si>
  <si>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</si>
  <si>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</si>
  <si>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</si>
  <si>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</si>
  <si>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</si>
  <si>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</si>
  <si>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</si>
  <si>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</si>
  <si>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</si>
  <si>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</si>
  <si>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</si>
  <si>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</si>
  <si>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</si>
  <si>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</si>
  <si>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</si>
  <si>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</si>
  <si>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</si>
  <si>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</si>
  <si>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</si>
  <si>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</si>
  <si>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</si>
  <si>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</si>
  <si>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</si>
  <si>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</si>
  <si>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</si>
  <si>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</si>
  <si>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</si>
  <si>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</si>
  <si>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</si>
  <si>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</si>
  <si>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</si>
  <si>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</si>
  <si>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</si>
  <si>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</si>
  <si>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</si>
  <si>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</si>
  <si>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</si>
  <si>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</si>
  <si>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</si>
  <si>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</si>
  <si>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</si>
  <si>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</si>
  <si>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</si>
  <si>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</si>
  <si>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</si>
  <si>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</si>
  <si>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</si>
  <si>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</si>
  <si>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</si>
  <si>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</si>
  <si>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</si>
  <si>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</si>
  <si>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</si>
  <si>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</si>
  <si>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</si>
  <si>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</si>
  <si>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</si>
  <si>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</si>
  <si>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</si>
  <si>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</si>
  <si>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</si>
  <si>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</si>
  <si>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</si>
  <si>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</si>
  <si>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</si>
  <si>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</si>
  <si>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</si>
  <si>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</si>
  <si>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</si>
  <si>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</si>
  <si>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</si>
  <si>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</si>
  <si>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</si>
  <si>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</si>
  <si>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</si>
  <si>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</si>
  <si>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</si>
  <si>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</si>
  <si>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</si>
  <si>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</si>
  <si>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</si>
  <si>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</si>
  <si>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</si>
  <si>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</si>
  <si>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</si>
  <si>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</si>
  <si>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</si>
  <si>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</si>
  <si>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</si>
  <si>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</si>
  <si>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</si>
  <si>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</si>
  <si>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</si>
  <si>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</si>
  <si>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</si>
  <si>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</si>
  <si>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</si>
  <si>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</si>
  <si>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</si>
  <si>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</si>
  <si>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</si>
  <si>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</si>
  <si>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</si>
  <si>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</si>
  <si>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</si>
  <si>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</si>
  <si>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</si>
  <si>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</si>
  <si>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</si>
  <si>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</si>
  <si>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</si>
  <si>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</si>
  <si>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</si>
  <si>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</si>
  <si>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</si>
  <si>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</si>
  <si>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</si>
  <si>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</si>
  <si>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</si>
  <si>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</si>
  <si>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</si>
  <si>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</si>
  <si>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</si>
  <si>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</si>
  <si>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</si>
  <si>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</si>
  <si>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</si>
  <si>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</si>
  <si>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</si>
  <si>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</si>
  <si>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</si>
  <si>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</si>
  <si>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</si>
  <si>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</si>
  <si>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</si>
  <si>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</si>
  <si>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</si>
  <si>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</si>
  <si>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</si>
  <si>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</si>
  <si>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</si>
  <si>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</si>
  <si>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</si>
  <si>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</si>
  <si>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</si>
  <si>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</si>
  <si>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</si>
  <si>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</si>
  <si>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</si>
  <si>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</si>
  <si>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</si>
  <si>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</si>
  <si>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</si>
  <si>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</si>
  <si>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</si>
  <si>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</si>
  <si>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</si>
  <si>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</si>
  <si>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</si>
  <si>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</si>
  <si>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</si>
  <si>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</si>
  <si>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</si>
  <si>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</si>
  <si>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</si>
  <si>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</si>
  <si>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</si>
  <si>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</si>
  <si>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</si>
  <si>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</si>
  <si>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</si>
  <si>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</si>
  <si>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</si>
  <si>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</si>
  <si>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</si>
  <si>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</si>
  <si>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</si>
  <si>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</si>
  <si>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</si>
  <si>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</si>
  <si>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</si>
  <si>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</si>
  <si>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</si>
  <si>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</si>
  <si>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</si>
  <si>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</si>
  <si>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</si>
  <si>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</si>
  <si>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</si>
  <si>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</si>
  <si>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</si>
  <si>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</si>
  <si>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</si>
  <si>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</si>
  <si>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</si>
  <si>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</si>
  <si>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</si>
  <si>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</si>
  <si>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</si>
  <si>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</si>
  <si>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</si>
  <si>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</si>
  <si>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</si>
  <si>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</si>
  <si>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</si>
  <si>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</si>
  <si>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</si>
  <si>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</si>
  <si>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</si>
  <si>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</si>
  <si>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</si>
  <si>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</si>
  <si>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</si>
  <si>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</si>
  <si>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</si>
  <si>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</si>
  <si>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</si>
  <si>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</si>
  <si>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</si>
  <si>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</si>
  <si>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</si>
  <si>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</si>
  <si>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</si>
  <si>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</si>
  <si>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</si>
  <si>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</si>
  <si>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</si>
  <si>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</si>
  <si>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</si>
  <si>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</si>
  <si>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</si>
  <si>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</si>
  <si>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</si>
  <si>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</si>
  <si>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</si>
  <si>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</si>
  <si>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</si>
  <si>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</si>
  <si>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</si>
  <si>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</si>
  <si>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</si>
  <si>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</si>
  <si>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</si>
  <si>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</si>
  <si>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</si>
  <si>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</si>
  <si>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</si>
  <si>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</si>
  <si>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</si>
  <si>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</si>
  <si>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</si>
  <si>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</si>
  <si>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</si>
  <si>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</si>
  <si>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</si>
  <si>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</si>
  <si>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</si>
  <si>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</si>
  <si>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</si>
  <si>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</si>
  <si>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</si>
  <si>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</si>
  <si>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</si>
  <si>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</si>
  <si>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</si>
  <si>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</si>
  <si>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</si>
  <si>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</si>
  <si>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</si>
  <si>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</si>
  <si>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</si>
  <si>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</si>
  <si>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</si>
  <si>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</si>
  <si>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</si>
  <si>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</si>
  <si>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</si>
  <si>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</si>
  <si>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</si>
  <si>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</si>
  <si>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</si>
  <si>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</si>
  <si>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</si>
  <si>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</si>
  <si>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</si>
  <si>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</si>
  <si>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</si>
  <si>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</si>
  <si>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</si>
  <si>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</si>
  <si>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</si>
  <si>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</si>
  <si>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</si>
  <si>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</si>
  <si>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</si>
  <si>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</si>
  <si>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</si>
  <si>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</si>
  <si>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</si>
  <si>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</si>
  <si>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</si>
  <si>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</si>
  <si>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</si>
  <si>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</si>
  <si>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</si>
  <si>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</si>
  <si>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</si>
  <si>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</si>
  <si>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</si>
  <si>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</si>
  <si>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</si>
  <si>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</si>
  <si>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</si>
  <si>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</si>
  <si>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</si>
  <si>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</si>
  <si>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</si>
  <si>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</si>
  <si>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</si>
  <si>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</si>
  <si>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</si>
  <si>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</si>
  <si>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</si>
  <si>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</si>
  <si>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</si>
  <si>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</si>
  <si>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</si>
  <si>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</si>
  <si>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</si>
  <si>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</si>
  <si>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</si>
  <si>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</si>
  <si>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</si>
  <si>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</si>
  <si>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</si>
  <si>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</si>
  <si>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</si>
  <si>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</si>
  <si>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</si>
  <si>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</si>
  <si>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</si>
  <si>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</si>
  <si>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</si>
  <si>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</si>
  <si>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</si>
  <si>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</si>
  <si>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</si>
  <si>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</si>
  <si>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</si>
  <si>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</si>
  <si>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</si>
  <si>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</si>
  <si>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</si>
  <si>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</si>
  <si>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</si>
  <si>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</si>
  <si>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</si>
  <si>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</si>
  <si>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</si>
  <si>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</si>
  <si>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</si>
  <si>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</si>
  <si>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</si>
  <si>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</si>
  <si>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</si>
  <si>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</si>
  <si>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</si>
  <si>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</si>
  <si>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</si>
  <si>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</si>
  <si>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</si>
  <si>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</si>
  <si>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</si>
  <si>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</si>
  <si>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</si>
  <si>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</si>
  <si>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</si>
  <si>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</si>
  <si>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</si>
  <si>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</si>
  <si>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</si>
  <si>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</si>
  <si>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</si>
  <si>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</si>
  <si>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</si>
  <si>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</si>
  <si>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</si>
  <si>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</si>
  <si>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</si>
  <si>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</si>
  <si>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</si>
  <si>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</si>
  <si>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</si>
  <si>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</si>
  <si>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</si>
  <si>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</si>
  <si>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</si>
  <si>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</si>
  <si>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</si>
  <si>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</si>
  <si>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</si>
  <si>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</si>
  <si>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</si>
  <si>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</si>
  <si>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</si>
  <si>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</si>
  <si>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</si>
  <si>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</si>
  <si>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</si>
  <si>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</si>
  <si>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</si>
  <si>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</si>
  <si>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</si>
  <si>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</si>
  <si>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</si>
  <si>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</si>
  <si>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</si>
  <si>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</si>
  <si>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</si>
  <si>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</si>
  <si>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</si>
  <si>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</si>
  <si>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</si>
  <si>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</si>
  <si>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</si>
  <si>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</si>
  <si>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</si>
  <si>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</si>
  <si>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</si>
  <si>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</si>
  <si>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</si>
  <si>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</si>
  <si>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</si>
  <si>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</si>
  <si>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</si>
  <si>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</si>
  <si>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</si>
  <si>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</si>
  <si>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</si>
  <si>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</si>
  <si>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</si>
  <si>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</si>
  <si>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</si>
  <si>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</si>
  <si>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</si>
  <si>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</si>
  <si>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</si>
  <si>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</si>
  <si>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</si>
  <si>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</si>
  <si>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</si>
  <si>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</si>
  <si>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</si>
  <si>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</si>
  <si>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</si>
  <si>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</si>
  <si>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</si>
  <si>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</si>
  <si>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</si>
  <si>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</si>
  <si>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</si>
  <si>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</si>
  <si>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</si>
  <si>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</si>
  <si>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</si>
  <si>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</si>
  <si>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</si>
  <si>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</si>
  <si>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</si>
  <si>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</si>
  <si>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</si>
  <si>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</si>
  <si>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</si>
  <si>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</si>
  <si>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</si>
  <si>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</si>
  <si>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</si>
  <si>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</si>
  <si>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</si>
  <si>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</si>
  <si>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</si>
  <si>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</si>
  <si>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</si>
  <si>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</si>
  <si>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</si>
  <si>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</si>
  <si>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</si>
  <si>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</si>
  <si>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</si>
  <si>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</si>
  <si>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</si>
  <si>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</si>
  <si>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</si>
  <si>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</si>
  <si>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</si>
  <si>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</si>
  <si>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</si>
  <si>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</si>
  <si>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</si>
  <si>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</si>
  <si>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</si>
  <si>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</si>
  <si>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</si>
  <si>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</si>
  <si>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</si>
  <si>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</si>
  <si>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</si>
  <si>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</si>
  <si>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</si>
  <si>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</si>
  <si>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</si>
  <si>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</si>
  <si>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</si>
  <si>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</si>
  <si>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</si>
  <si>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</si>
  <si>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</si>
  <si>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</si>
  <si>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</si>
  <si>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</si>
  <si>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</si>
  <si>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</si>
  <si>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</si>
  <si>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</si>
  <si>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</si>
  <si>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</si>
  <si>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</si>
  <si>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</si>
  <si>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</si>
  <si>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</si>
  <si>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</si>
  <si>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</si>
  <si>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</si>
  <si>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</si>
  <si>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</si>
  <si>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</si>
  <si>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</si>
  <si>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</si>
  <si>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</si>
  <si>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</si>
  <si>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</si>
  <si>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</si>
  <si>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</si>
  <si>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</si>
  <si>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</si>
  <si>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</si>
  <si>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</si>
  <si>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</si>
  <si>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</si>
  <si>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</si>
  <si>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</si>
  <si>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</si>
  <si>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</si>
  <si>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</si>
  <si>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</si>
  <si>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</si>
  <si>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</si>
  <si>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</si>
  <si>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</si>
  <si>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</si>
  <si>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</si>
  <si>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</si>
  <si>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</si>
  <si>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</si>
  <si>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</si>
  <si>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</si>
  <si>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</si>
  <si>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</si>
  <si>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</si>
  <si>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</si>
  <si>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</si>
  <si>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</si>
  <si>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</si>
  <si>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</si>
  <si>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</si>
  <si>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</si>
  <si>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</si>
  <si>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</si>
  <si>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</si>
  <si>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</si>
  <si>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</si>
  <si>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</si>
  <si>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</si>
  <si>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</si>
  <si>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</si>
  <si>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</si>
  <si>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</si>
  <si>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</si>
  <si>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</si>
  <si>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</si>
  <si>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</si>
  <si>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</si>
  <si>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</si>
  <si>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</si>
  <si>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</si>
  <si>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</si>
  <si>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</si>
  <si>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</si>
  <si>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</si>
  <si>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</si>
  <si>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</si>
  <si>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</si>
  <si>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</si>
  <si>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</si>
  <si>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</si>
  <si>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</si>
  <si>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</si>
  <si>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</si>
  <si>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</si>
  <si>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</si>
  <si>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</si>
  <si>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</si>
  <si>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</si>
  <si>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</si>
  <si>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</si>
  <si>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</si>
  <si>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</si>
  <si>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</si>
  <si>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</si>
  <si>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</si>
  <si>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</si>
  <si>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</si>
  <si>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</si>
  <si>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</si>
  <si>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</si>
  <si>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</si>
  <si>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</si>
  <si>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</si>
  <si>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</si>
  <si>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</si>
  <si>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</si>
  <si>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</si>
  <si>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</si>
  <si>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</si>
  <si>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</si>
  <si>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</si>
  <si>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</si>
  <si>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</si>
  <si>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</si>
  <si>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</si>
  <si>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</si>
  <si>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</si>
  <si>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</si>
  <si>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</si>
  <si>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</si>
  <si>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</si>
  <si>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</si>
  <si>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</si>
  <si>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</si>
  <si>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</si>
  <si>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</si>
  <si>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</si>
  <si>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</si>
  <si>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</si>
  <si>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</si>
  <si>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</si>
  <si>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</si>
  <si>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</si>
  <si>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</si>
  <si>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</si>
  <si>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</si>
  <si>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</si>
  <si>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</si>
  <si>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</si>
  <si>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</si>
  <si>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</si>
  <si>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</si>
  <si>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</si>
  <si>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</si>
  <si>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</si>
  <si>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</si>
  <si>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</si>
  <si>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</si>
  <si>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</si>
  <si>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</si>
  <si>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</si>
  <si>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</si>
  <si>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</si>
  <si>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</si>
  <si>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</si>
  <si>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</si>
  <si>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</si>
  <si>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</si>
  <si>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</si>
  <si>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</si>
  <si>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</si>
  <si>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</si>
  <si>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</si>
  <si>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</si>
  <si>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</si>
  <si>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</si>
  <si>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</si>
  <si>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</si>
  <si>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</si>
  <si>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</si>
  <si>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</si>
  <si>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</si>
  <si>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</si>
  <si>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</si>
  <si>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</si>
  <si>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</si>
  <si>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</si>
  <si>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</si>
  <si>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</si>
  <si>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</si>
  <si>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</si>
  <si>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</si>
  <si>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</si>
  <si>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</si>
  <si>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</si>
  <si>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</si>
  <si>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</si>
  <si>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</si>
  <si>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</si>
  <si>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</si>
  <si>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</si>
  <si>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</si>
  <si>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</si>
  <si>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</si>
  <si>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</si>
  <si>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</si>
  <si>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</si>
  <si>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</si>
  <si>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</si>
  <si>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</si>
  <si>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</si>
  <si>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</si>
  <si>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</si>
  <si>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</si>
  <si>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</si>
  <si>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</si>
  <si>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</si>
  <si>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</si>
  <si>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</si>
  <si>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</si>
  <si>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</si>
  <si>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</si>
  <si>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</si>
  <si>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</si>
  <si>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</si>
  <si>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</si>
  <si>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</si>
  <si>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</si>
  <si>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</si>
  <si>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</si>
  <si>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</si>
  <si>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</si>
  <si>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</si>
  <si>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</si>
  <si>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</si>
  <si>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</si>
  <si>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</si>
  <si>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</si>
  <si>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</si>
  <si>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</si>
  <si>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</si>
  <si>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</si>
  <si>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</si>
  <si>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</si>
  <si>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</si>
  <si>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</si>
  <si>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</si>
  <si>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</si>
  <si>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</si>
  <si>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</si>
  <si>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</si>
  <si>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</si>
  <si>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</si>
  <si>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</si>
  <si>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</si>
  <si>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</si>
  <si>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</si>
  <si>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</si>
  <si>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</si>
  <si>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</si>
  <si>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</si>
  <si>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</si>
  <si>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</si>
  <si>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</si>
  <si>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</si>
  <si>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</si>
  <si>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</si>
  <si>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</si>
  <si>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</si>
  <si>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</si>
  <si>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</si>
  <si>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</si>
  <si>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</si>
  <si>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</si>
  <si>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</si>
  <si>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</si>
  <si>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</si>
  <si>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</si>
  <si>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</si>
  <si>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</si>
  <si>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</si>
  <si>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</si>
  <si>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</si>
  <si>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</si>
  <si>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</si>
  <si>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</si>
  <si>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</si>
  <si>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</si>
  <si>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</si>
  <si>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</si>
  <si>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</si>
  <si>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</si>
  <si>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</si>
  <si>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</si>
  <si>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</si>
  <si>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</si>
  <si>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</si>
  <si>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</si>
  <si>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</si>
  <si>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</si>
  <si>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</si>
  <si>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</si>
  <si>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</si>
  <si>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</si>
  <si>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</si>
  <si>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</si>
  <si>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</si>
  <si>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</si>
  <si>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</si>
  <si>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</si>
  <si>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</si>
  <si>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</si>
  <si>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</si>
  <si>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</si>
  <si>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</si>
  <si>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</si>
  <si>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</si>
  <si>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</si>
  <si>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</si>
  <si>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</si>
  <si>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</si>
  <si>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</si>
  <si>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</si>
  <si>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</si>
  <si>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</si>
  <si>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</si>
  <si>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</si>
  <si>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</si>
  <si>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</si>
  <si>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</si>
  <si>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</si>
  <si>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</si>
  <si>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</si>
  <si>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</si>
  <si>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</si>
  <si>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</si>
  <si>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</si>
  <si>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</si>
  <si>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</si>
  <si>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</si>
  <si>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</si>
  <si>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</si>
  <si>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</si>
  <si>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</si>
  <si>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</si>
  <si>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</si>
  <si>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</si>
  <si>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</si>
  <si>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</si>
  <si>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</si>
  <si>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</si>
  <si>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</si>
  <si>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</si>
  <si>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</si>
  <si>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</si>
  <si>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</si>
  <si>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</si>
  <si>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</si>
  <si>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</si>
  <si>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</si>
  <si>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</si>
  <si>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</si>
  <si>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</si>
  <si>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</si>
  <si>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</si>
  <si>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</si>
  <si>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</si>
  <si>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</si>
  <si>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</si>
  <si>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</si>
  <si>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</si>
  <si>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</si>
  <si>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</si>
  <si>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</si>
  <si>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</si>
  <si>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</si>
  <si>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</si>
  <si>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</si>
  <si>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</si>
  <si>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</si>
  <si>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</si>
  <si>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</si>
  <si>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</si>
  <si>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</si>
  <si>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</si>
  <si>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</si>
  <si>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</si>
  <si>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</si>
  <si>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</si>
  <si>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</si>
  <si>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</si>
  <si>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</si>
  <si>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</si>
  <si>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</si>
  <si>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</si>
  <si>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</si>
  <si>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</si>
  <si>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</si>
  <si>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</si>
  <si>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</si>
  <si>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</si>
  <si>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</si>
  <si>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</si>
  <si>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</si>
  <si>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</si>
  <si>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</si>
  <si>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</si>
  <si>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</si>
  <si>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</si>
  <si>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</si>
  <si>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</si>
  <si>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</si>
  <si>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</si>
  <si>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</si>
  <si>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</si>
  <si>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</si>
  <si>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</si>
  <si>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</si>
  <si>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</si>
  <si>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</si>
  <si>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</si>
  <si>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</si>
  <si>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</si>
  <si>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</si>
  <si>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</si>
  <si>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</si>
  <si>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</si>
  <si>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</si>
  <si>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</si>
  <si>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</si>
  <si>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</si>
  <si>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</si>
  <si>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</si>
  <si>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</si>
  <si>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</si>
  <si>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</si>
  <si>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</si>
  <si>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</si>
  <si>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</si>
  <si>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</si>
  <si>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</si>
  <si>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</si>
  <si>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</si>
  <si>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</si>
  <si>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</si>
  <si>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</si>
  <si>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</si>
  <si>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</si>
  <si>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</si>
  <si>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</si>
  <si>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</si>
  <si>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</si>
  <si>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</si>
  <si>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</si>
  <si>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</si>
  <si>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</si>
  <si>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</si>
  <si>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</si>
  <si>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</si>
  <si>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</si>
  <si>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</si>
  <si>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</si>
  <si>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</si>
  <si>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</si>
  <si>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</si>
  <si>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</si>
  <si>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</si>
  <si>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</si>
  <si>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</si>
  <si>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</si>
  <si>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</si>
  <si>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</si>
  <si>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</si>
  <si>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</si>
  <si>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</si>
  <si>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</si>
  <si>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</si>
  <si>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</si>
  <si>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</si>
  <si>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</si>
  <si>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</si>
  <si>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</si>
  <si>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</si>
  <si>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</si>
  <si>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</si>
  <si>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</si>
  <si>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</si>
  <si>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</si>
  <si>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</si>
  <si>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</si>
  <si>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</si>
  <si>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</si>
  <si>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</si>
  <si>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</si>
  <si>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</si>
  <si>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</si>
  <si>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</si>
  <si>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</si>
  <si>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</si>
  <si>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</si>
  <si>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</si>
  <si>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</si>
  <si>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</si>
  <si>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</si>
  <si>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</si>
  <si>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</si>
  <si>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</si>
  <si>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</si>
  <si>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</si>
  <si>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</si>
  <si>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</si>
  <si>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</si>
  <si>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</si>
  <si>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</si>
  <si>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</si>
  <si>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</si>
  <si>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</si>
  <si>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</si>
  <si>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</si>
  <si>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</si>
  <si>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</si>
  <si>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</si>
  <si>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</si>
  <si>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</si>
  <si>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</si>
  <si>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</si>
  <si>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</si>
  <si>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</si>
  <si>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</si>
  <si>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</si>
  <si>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</si>
  <si>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</si>
  <si>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</si>
  <si>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</si>
  <si>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</si>
  <si>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</si>
  <si>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</si>
  <si>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</si>
  <si>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</si>
  <si>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</si>
  <si>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</si>
  <si>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</si>
  <si>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</si>
  <si>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</si>
  <si>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</si>
  <si>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</si>
  <si>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</si>
  <si>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</si>
  <si>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</si>
  <si>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</si>
  <si>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</si>
  <si>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</si>
  <si>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</si>
  <si>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</si>
  <si>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</si>
  <si>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</si>
  <si>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</si>
  <si>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</si>
  <si>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</si>
  <si>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</si>
  <si>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</si>
  <si>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</si>
  <si>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</si>
  <si>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</si>
  <si>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</si>
  <si>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</si>
  <si>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</si>
  <si>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</si>
  <si>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</si>
  <si>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</si>
  <si>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</si>
  <si>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</si>
  <si>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</si>
  <si>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</si>
  <si>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</si>
  <si>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</si>
  <si>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</si>
  <si>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</si>
  <si>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</si>
  <si>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</si>
  <si>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</si>
  <si>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</si>
  <si>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</si>
  <si>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</si>
  <si>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</si>
  <si>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</si>
  <si>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</si>
  <si>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</si>
  <si>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</si>
  <si>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</si>
  <si>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</si>
  <si>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</si>
  <si>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</si>
  <si>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</si>
  <si>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</si>
  <si>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</si>
  <si>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</si>
  <si>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</si>
  <si>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</si>
  <si>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</si>
  <si>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</si>
  <si>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</si>
  <si>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</si>
  <si>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</si>
  <si>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</si>
  <si>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</si>
  <si>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</si>
  <si>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</si>
  <si>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</si>
  <si>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</si>
  <si>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</si>
  <si>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</si>
  <si>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</si>
  <si>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</si>
  <si>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</si>
  <si>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</si>
  <si>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</si>
  <si>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</si>
  <si>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</si>
  <si>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</si>
  <si>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</si>
  <si>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</si>
  <si>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</si>
  <si>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</si>
  <si>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</si>
  <si>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</si>
  <si>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</si>
  <si>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</si>
  <si>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</si>
  <si>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</si>
  <si>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</si>
  <si>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</si>
  <si>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</si>
  <si>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</si>
  <si>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</si>
  <si>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</si>
  <si>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</si>
  <si>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</si>
  <si>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</si>
  <si>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</si>
  <si>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</si>
  <si>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</si>
  <si>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</si>
  <si>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</si>
  <si>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</si>
  <si>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</si>
  <si>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</si>
  <si>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</si>
  <si>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</si>
  <si>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</si>
  <si>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</si>
  <si>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</si>
  <si>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</si>
  <si>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</si>
  <si>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</si>
  <si>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</si>
  <si>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</si>
  <si>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</si>
  <si>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</si>
  <si>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</si>
  <si>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</si>
  <si>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</si>
  <si>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</si>
  <si>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</si>
  <si>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</si>
  <si>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</si>
  <si>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</si>
  <si>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</si>
  <si>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</si>
  <si>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</si>
  <si>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</si>
  <si>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</si>
  <si>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</si>
  <si>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</si>
  <si>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</si>
  <si>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</si>
  <si>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</si>
  <si>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</si>
  <si>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</si>
  <si>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</si>
  <si>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</si>
  <si>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</si>
  <si>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</si>
  <si>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</si>
  <si>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</si>
  <si>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</si>
  <si>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</si>
  <si>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</si>
  <si>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</si>
  <si>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</si>
  <si>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</si>
  <si>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</si>
  <si>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</si>
  <si>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</si>
  <si>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</si>
  <si>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</si>
  <si>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</si>
  <si>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</si>
  <si>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</si>
  <si>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</si>
  <si>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</si>
  <si>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</si>
  <si>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</si>
  <si>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</si>
  <si>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</si>
  <si>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</si>
  <si>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</si>
  <si>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</si>
  <si>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</si>
  <si>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</si>
  <si>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</si>
  <si>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</si>
  <si>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</si>
  <si>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</si>
  <si>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</si>
  <si>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</si>
  <si>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</si>
  <si>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</si>
  <si>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</si>
  <si>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</si>
  <si>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</si>
  <si>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</si>
  <si>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</si>
  <si>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</si>
  <si>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</si>
  <si>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</si>
  <si>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</si>
  <si>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</si>
  <si>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</si>
  <si>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</si>
  <si>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</si>
  <si>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</si>
  <si>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</si>
  <si>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</si>
  <si>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</si>
  <si>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</si>
  <si>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</si>
  <si>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</si>
  <si>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</si>
  <si>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</si>
  <si>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</si>
  <si>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</si>
  <si>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</si>
  <si>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</si>
  <si>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</si>
  <si>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</si>
  <si>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</si>
  <si>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</si>
  <si>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</si>
  <si>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</si>
  <si>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</si>
  <si>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</si>
  <si>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</si>
  <si>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</si>
  <si>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</si>
  <si>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</si>
  <si>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</si>
  <si>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</si>
  <si>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</si>
  <si>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</si>
  <si>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</si>
  <si>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</si>
  <si>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</si>
  <si>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</si>
  <si>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</si>
  <si>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</si>
  <si>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</si>
  <si>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</si>
  <si>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</si>
  <si>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</si>
  <si>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</si>
  <si>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</si>
  <si>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</si>
  <si>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</si>
  <si>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</si>
  <si>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</si>
  <si>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</si>
  <si>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</si>
  <si>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</si>
  <si>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</si>
  <si>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</si>
  <si>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</si>
  <si>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</si>
  <si>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</si>
  <si>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</si>
  <si>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</si>
  <si>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</si>
  <si>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</si>
  <si>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</si>
  <si>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</si>
  <si>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</si>
  <si>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</si>
  <si>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</si>
  <si>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</si>
  <si>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</si>
  <si>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</si>
  <si>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</si>
  <si>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</si>
  <si>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</si>
  <si>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</si>
  <si>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</si>
  <si>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</si>
  <si>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</si>
  <si>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</si>
  <si>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</si>
  <si>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</si>
  <si>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</si>
  <si>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</si>
  <si>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</si>
  <si>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</si>
  <si>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</si>
  <si>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</si>
  <si>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</si>
  <si>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</si>
  <si>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</si>
  <si>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</si>
  <si>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</si>
  <si>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</si>
  <si>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</si>
  <si>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</si>
  <si>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</si>
  <si>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</si>
  <si>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</si>
  <si>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</si>
  <si>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</si>
  <si>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</si>
  <si>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</si>
  <si>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</si>
  <si>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</si>
  <si>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</si>
  <si>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</si>
  <si>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</si>
  <si>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</si>
  <si>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</si>
  <si>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</si>
  <si>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</si>
  <si>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</si>
  <si>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</si>
  <si>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</si>
  <si>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</si>
  <si>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</si>
  <si>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</si>
  <si>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</si>
  <si>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</si>
  <si>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</si>
  <si>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</si>
  <si>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</si>
  <si>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</si>
  <si>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</si>
  <si>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</si>
  <si>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</si>
  <si>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</si>
  <si>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</si>
  <si>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</si>
  <si>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</si>
  <si>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</si>
  <si>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</si>
  <si>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</si>
  <si>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</si>
  <si>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</si>
  <si>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</si>
  <si>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</si>
  <si>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</si>
  <si>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</si>
  <si>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</si>
  <si>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</si>
  <si>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</si>
  <si>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</si>
  <si>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</si>
  <si>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</si>
  <si>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</si>
  <si>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</si>
  <si>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</si>
  <si>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</si>
  <si>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</si>
  <si>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</si>
  <si>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</si>
  <si>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</si>
  <si>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</si>
  <si>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</si>
  <si>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</si>
  <si>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</si>
  <si>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</si>
  <si>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</si>
  <si>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</si>
  <si>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</si>
  <si>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</si>
  <si>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</si>
  <si>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</si>
  <si>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</si>
  <si>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</si>
  <si>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</si>
  <si>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</si>
  <si>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</si>
  <si>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</si>
  <si>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</si>
  <si>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</si>
  <si>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</si>
  <si>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</si>
  <si>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</si>
  <si>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</si>
  <si>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</si>
  <si>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</si>
  <si>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</si>
  <si>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</si>
  <si>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</si>
  <si>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</si>
  <si>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</si>
  <si>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</si>
  <si>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</si>
  <si>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</si>
  <si>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</si>
  <si>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</si>
  <si>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</si>
  <si>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</si>
  <si>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</si>
  <si>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</si>
  <si>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</si>
  <si>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</si>
  <si>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</si>
  <si>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</si>
  <si>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</si>
  <si>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</si>
  <si>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</si>
  <si>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</si>
  <si>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</si>
  <si>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</si>
  <si>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</si>
  <si>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</si>
  <si>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</si>
  <si>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</si>
  <si>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</si>
  <si>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</si>
  <si>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</si>
  <si>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</si>
  <si>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</si>
  <si>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</si>
  <si>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</si>
  <si>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</si>
  <si>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</si>
  <si>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</si>
  <si>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</si>
  <si>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</si>
  <si>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</si>
  <si>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</si>
  <si>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</si>
  <si>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</si>
  <si>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</si>
  <si>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</si>
  <si>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</si>
  <si>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</si>
  <si>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</si>
  <si>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</si>
  <si>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</si>
  <si>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</si>
  <si>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</si>
  <si>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</si>
  <si>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</si>
  <si>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</si>
  <si>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</si>
  <si>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</si>
  <si>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</si>
  <si>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</si>
  <si>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</si>
  <si>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</si>
  <si>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</si>
  <si>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</si>
  <si>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</si>
  <si>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</si>
  <si>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</si>
  <si>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</si>
  <si>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</si>
  <si>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</si>
  <si>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</si>
  <si>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</si>
  <si>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</si>
  <si>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</si>
  <si>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</si>
  <si>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</si>
  <si>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</si>
  <si>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</si>
  <si>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</si>
  <si>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</si>
  <si>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</si>
  <si>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</si>
  <si>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</si>
  <si>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</si>
  <si>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</si>
  <si>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</si>
  <si>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</si>
  <si>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</si>
  <si>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</si>
  <si>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</si>
  <si>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</si>
  <si>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</si>
  <si>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</si>
  <si>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</si>
  <si>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</si>
  <si>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</si>
  <si>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</si>
  <si>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</si>
  <si>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</si>
  <si>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</si>
  <si>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</si>
  <si>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</si>
  <si>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</si>
  <si>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</si>
  <si>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</si>
  <si>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</si>
  <si>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</si>
  <si>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</si>
  <si>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</si>
  <si>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</si>
  <si>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</si>
  <si>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</si>
  <si>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</si>
  <si>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</si>
  <si>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</si>
  <si>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</si>
  <si>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</si>
  <si>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</si>
  <si>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</si>
  <si>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</si>
  <si>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</si>
  <si>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</si>
  <si>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</si>
  <si>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</si>
  <si>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</si>
  <si>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</si>
  <si>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</si>
  <si>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</si>
  <si>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</si>
  <si>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</si>
  <si>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</si>
  <si>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</si>
  <si>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</si>
  <si>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</si>
  <si>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</si>
  <si>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</si>
  <si>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</si>
  <si>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</si>
  <si>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</si>
  <si>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</si>
  <si>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</si>
  <si>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</si>
  <si>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</si>
  <si>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</si>
  <si>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</si>
  <si>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</si>
  <si>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</si>
  <si>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</si>
  <si>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</si>
  <si>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</si>
  <si>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</si>
  <si>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</si>
  <si>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</si>
  <si>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</si>
  <si>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</si>
  <si>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</si>
  <si>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</si>
  <si>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</si>
  <si>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</si>
  <si>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</si>
  <si>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</si>
  <si>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</si>
  <si>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</si>
  <si>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</si>
  <si>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</si>
  <si>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</si>
  <si>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</si>
  <si>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</si>
  <si>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</si>
  <si>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</si>
  <si>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</si>
  <si>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</si>
  <si>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</si>
  <si>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</si>
  <si>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</si>
  <si>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</si>
  <si>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</si>
  <si>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</si>
  <si>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</si>
  <si>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</si>
  <si>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</si>
  <si>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</si>
  <si>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</si>
  <si>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</si>
  <si>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</si>
  <si>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</si>
  <si>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</si>
  <si>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</si>
  <si>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</si>
  <si>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</si>
  <si>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</si>
  <si>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</si>
  <si>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</si>
  <si>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</si>
  <si>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</si>
  <si>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</si>
  <si>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</si>
  <si>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</si>
  <si>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</si>
  <si>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</si>
  <si>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</si>
  <si>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</si>
  <si>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</si>
  <si>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</si>
  <si>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</si>
  <si>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</si>
  <si>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</si>
  <si>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</si>
  <si>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</si>
  <si>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</si>
  <si>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</si>
  <si>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</si>
  <si>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</si>
  <si>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</si>
  <si>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</si>
  <si>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</si>
  <si>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</si>
  <si>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</si>
  <si>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</si>
  <si>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</si>
  <si>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</si>
  <si>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</si>
  <si>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</si>
  <si>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</si>
  <si>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</si>
  <si>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</si>
  <si>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</si>
  <si>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</si>
  <si>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</si>
  <si>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</si>
  <si>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</si>
  <si>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</si>
  <si>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</si>
  <si>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</si>
  <si>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</si>
  <si>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</si>
  <si>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</si>
  <si>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</si>
  <si>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</si>
  <si>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</si>
  <si>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</si>
  <si>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</si>
  <si>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</si>
  <si>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</si>
  <si>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</si>
  <si>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</si>
  <si>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</si>
  <si>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</si>
  <si>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</si>
  <si>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</si>
  <si>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</si>
  <si>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</si>
  <si>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</si>
  <si>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</si>
  <si>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</si>
  <si>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</si>
  <si>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</si>
  <si>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</si>
  <si>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</si>
  <si>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</si>
  <si>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</si>
  <si>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</si>
  <si>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</si>
  <si>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</si>
  <si>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</si>
  <si>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</si>
  <si>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</si>
  <si>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</si>
  <si>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</si>
  <si>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</si>
  <si>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</si>
  <si>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</si>
  <si>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</si>
  <si>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</si>
  <si>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</si>
  <si>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</si>
  <si>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</si>
  <si>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</si>
  <si>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</si>
  <si>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</si>
  <si>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</si>
  <si>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</si>
  <si>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</si>
  <si>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</si>
  <si>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</si>
  <si>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</si>
  <si>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</si>
  <si>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</si>
  <si>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</si>
  <si>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</si>
  <si>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</si>
  <si>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</si>
  <si>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</si>
  <si>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</si>
  <si>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</si>
  <si>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</si>
  <si>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</si>
  <si>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</si>
  <si>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</si>
  <si>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</si>
  <si>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</si>
  <si>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</si>
  <si>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</si>
  <si>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</si>
  <si>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</si>
  <si>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</si>
  <si>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</si>
  <si>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</si>
  <si>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</si>
  <si>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</si>
  <si>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</si>
  <si>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</si>
  <si>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</si>
  <si>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</si>
  <si>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</si>
  <si>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</si>
  <si>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</si>
  <si>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</si>
  <si>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</si>
  <si>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</si>
  <si>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</si>
  <si>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</si>
  <si>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</si>
  <si>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</si>
  <si>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</si>
  <si>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</si>
  <si>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</si>
  <si>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</si>
  <si>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</si>
  <si>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</si>
  <si>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</si>
  <si>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</si>
  <si>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</si>
  <si>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</si>
  <si>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</si>
  <si>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</si>
  <si>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</si>
  <si>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</si>
  <si>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</si>
  <si>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</si>
  <si>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</si>
  <si>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</si>
  <si>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</si>
  <si>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</si>
  <si>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</si>
  <si>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</si>
  <si>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</si>
  <si>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</si>
  <si>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</si>
  <si>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</si>
  <si>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</si>
  <si>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</si>
  <si>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</si>
  <si>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</si>
  <si>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</si>
  <si>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</si>
  <si>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</si>
  <si>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</si>
  <si>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</si>
  <si>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</si>
  <si>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</si>
  <si>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</si>
  <si>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</si>
  <si>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</si>
  <si>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</si>
  <si>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</si>
  <si>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</si>
  <si>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</si>
  <si>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</si>
  <si>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</si>
  <si>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</si>
  <si>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</si>
  <si>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</si>
  <si>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</si>
  <si>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</si>
  <si>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</si>
  <si>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</si>
  <si>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</si>
  <si>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</si>
  <si>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</si>
  <si>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</si>
  <si>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</si>
  <si>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</si>
  <si>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</si>
  <si>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</si>
  <si>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</si>
  <si>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</si>
  <si>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</si>
  <si>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</si>
  <si>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</si>
  <si>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</si>
  <si>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</si>
  <si>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</si>
  <si>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</si>
  <si>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</si>
  <si>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</si>
  <si>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</si>
  <si>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</si>
  <si>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</si>
  <si>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</si>
  <si>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</si>
  <si>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</si>
  <si>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</si>
  <si>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</si>
  <si>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</si>
  <si>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</si>
  <si>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</si>
  <si>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</si>
  <si>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</si>
  <si>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</si>
  <si>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</si>
  <si>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</si>
  <si>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</si>
  <si>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</si>
  <si>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</si>
  <si>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</si>
  <si>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</si>
  <si>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</si>
  <si>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</si>
  <si>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</si>
  <si>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</si>
  <si>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</si>
  <si>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</si>
  <si>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</si>
  <si>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</si>
  <si>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</si>
  <si>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</si>
  <si>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</si>
  <si>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</si>
  <si>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</si>
  <si>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</si>
  <si>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</si>
  <si>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</si>
  <si>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</si>
  <si>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</si>
  <si>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</si>
  <si>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</si>
  <si>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</si>
  <si>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</si>
  <si>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</si>
  <si>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</si>
  <si>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</si>
  <si>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</si>
  <si>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</si>
  <si>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</si>
  <si>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</si>
  <si>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</si>
  <si>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</si>
  <si>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</si>
  <si>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</si>
  <si>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</si>
  <si>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</si>
  <si>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</si>
  <si>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</si>
  <si>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</si>
  <si>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</si>
  <si>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</si>
  <si>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</si>
  <si>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</si>
  <si>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</si>
  <si>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</si>
  <si>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</si>
  <si>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</si>
  <si>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</si>
  <si>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</si>
  <si>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</si>
  <si>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</si>
  <si>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</si>
  <si>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</si>
  <si>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</si>
  <si>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</si>
  <si>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</si>
  <si>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</si>
  <si>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</si>
  <si>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</si>
  <si>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</si>
  <si>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</si>
  <si>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</si>
  <si>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</si>
  <si>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</si>
  <si>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</si>
  <si>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</si>
  <si>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</si>
  <si>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</si>
  <si>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</si>
  <si>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</si>
  <si>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</si>
  <si>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</si>
  <si>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</si>
  <si>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</si>
  <si>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</si>
  <si>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</si>
  <si>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</si>
  <si>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</si>
  <si>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</si>
  <si>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</si>
  <si>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</si>
  <si>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</si>
  <si>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</si>
  <si>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</si>
  <si>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</si>
  <si>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</si>
  <si>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</si>
  <si>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</si>
  <si>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</si>
  <si>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</si>
  <si>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</si>
  <si>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</si>
  <si>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</si>
  <si>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</si>
  <si>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</si>
  <si>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</si>
  <si>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</si>
  <si>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</si>
  <si>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</si>
  <si>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</si>
  <si>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</si>
  <si>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</si>
  <si>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</si>
  <si>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</si>
  <si>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</si>
  <si>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</si>
  <si>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</si>
  <si>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</si>
  <si>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</si>
  <si>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</si>
  <si>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</si>
  <si>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</si>
  <si>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</si>
  <si>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</si>
  <si>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</si>
  <si>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</si>
  <si>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</si>
  <si>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</si>
  <si>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</si>
  <si>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</si>
  <si>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</si>
  <si>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</si>
  <si>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</si>
  <si>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</si>
  <si>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</si>
  <si>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</si>
  <si>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</si>
  <si>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</si>
  <si>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</si>
  <si>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</si>
  <si>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</si>
  <si>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</si>
  <si>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</si>
  <si>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</si>
  <si>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</si>
  <si>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</si>
  <si>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</si>
  <si>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</si>
  <si>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</si>
  <si>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</si>
  <si>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</si>
  <si>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</si>
  <si>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</si>
  <si>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</si>
  <si>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</si>
  <si>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</si>
  <si>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</si>
  <si>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</si>
  <si>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</si>
  <si>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</si>
  <si>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</si>
  <si>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</si>
  <si>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</si>
  <si>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</si>
  <si>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</si>
  <si>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</si>
  <si>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</si>
  <si>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</si>
  <si>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</si>
  <si>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</si>
  <si>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</si>
  <si>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</si>
  <si>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</si>
  <si>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</si>
  <si>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</si>
  <si>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</si>
  <si>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</si>
  <si>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</si>
  <si>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</si>
  <si>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</si>
  <si>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</si>
  <si>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</si>
  <si>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</si>
  <si>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</si>
  <si>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</si>
  <si>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</si>
  <si>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</si>
  <si>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</si>
  <si>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</si>
  <si>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</si>
  <si>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</si>
  <si>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</si>
  <si>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</si>
  <si>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</si>
  <si>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</si>
  <si>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</si>
  <si>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</si>
  <si>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</si>
  <si>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</si>
  <si>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</si>
  <si>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</si>
  <si>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</si>
  <si>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</si>
  <si>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</si>
  <si>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</si>
  <si>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</si>
  <si>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</si>
  <si>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</si>
  <si>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</si>
  <si>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</si>
  <si>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</si>
  <si>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</si>
  <si>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</si>
  <si>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</si>
  <si>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</si>
  <si>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</si>
  <si>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</si>
  <si>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</si>
  <si>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</si>
  <si>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</si>
  <si>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</si>
  <si>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</si>
  <si>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</si>
  <si>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</si>
  <si>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</si>
  <si>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</si>
  <si>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</si>
  <si>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</si>
  <si>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</si>
  <si>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</si>
  <si>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</si>
  <si>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</si>
  <si>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</si>
  <si>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</si>
  <si>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</si>
  <si>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</si>
  <si>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</si>
  <si>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</si>
  <si>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</si>
  <si>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</si>
  <si>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</si>
  <si>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</si>
  <si>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</si>
  <si>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</si>
  <si>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</si>
  <si>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</si>
  <si>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</si>
  <si>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</si>
  <si>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</si>
  <si>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</si>
  <si>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</si>
  <si>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</si>
  <si>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</si>
  <si>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</si>
  <si>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</si>
  <si>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</si>
  <si>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</si>
  <si>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</si>
  <si>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</si>
  <si>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</si>
  <si>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</si>
  <si>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</si>
  <si>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</si>
  <si>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</si>
  <si>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</si>
  <si>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</si>
  <si>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</si>
  <si>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</si>
  <si>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</si>
  <si>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</si>
  <si>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</si>
  <si>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</si>
  <si>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</si>
  <si>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</si>
  <si>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</si>
  <si>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</si>
  <si>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</si>
  <si>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</si>
  <si>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</si>
  <si>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</si>
  <si>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</si>
  <si>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</si>
  <si>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</si>
  <si>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</si>
  <si>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</si>
  <si>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</si>
  <si>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</si>
  <si>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</si>
  <si>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</si>
  <si>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</si>
  <si>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</si>
  <si>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</si>
  <si>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</si>
  <si>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</si>
  <si>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</si>
  <si>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</si>
  <si>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</si>
  <si>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</si>
  <si>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</si>
  <si>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</si>
  <si>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</si>
  <si>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</si>
  <si>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</si>
  <si>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</si>
  <si>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</si>
  <si>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</si>
  <si>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</si>
  <si>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</si>
  <si>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</si>
  <si>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</si>
  <si>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</si>
  <si>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</si>
  <si>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</si>
  <si>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</si>
  <si>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</si>
  <si>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</si>
  <si>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</si>
  <si>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</si>
  <si>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</si>
  <si>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</si>
  <si>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</si>
  <si>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</si>
  <si>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</si>
  <si>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</si>
  <si>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</si>
  <si>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</si>
  <si>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</si>
  <si>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</si>
  <si>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</si>
  <si>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</si>
  <si>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</si>
  <si>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</si>
  <si>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</si>
  <si>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</si>
  <si>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</si>
  <si>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</si>
  <si>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</si>
  <si>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</si>
  <si>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</si>
  <si>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</si>
  <si>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</si>
  <si>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</si>
  <si>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</si>
  <si>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</si>
  <si>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</si>
  <si>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</si>
  <si>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</si>
  <si>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</si>
  <si>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</si>
  <si>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</si>
  <si>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</si>
  <si>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</si>
  <si>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</si>
  <si>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</si>
  <si>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</si>
  <si>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</si>
  <si>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</si>
  <si>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</si>
  <si>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</si>
  <si>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</si>
  <si>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</si>
  <si>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</si>
  <si>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</si>
  <si>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</si>
  <si>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</si>
  <si>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</si>
  <si>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</si>
  <si>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</si>
  <si>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</si>
  <si>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</si>
  <si>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</si>
  <si>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</si>
  <si>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</si>
  <si>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</si>
  <si>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</si>
  <si>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</si>
  <si>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</si>
  <si>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</si>
  <si>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</si>
  <si>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</si>
  <si>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</si>
  <si>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</si>
  <si>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</si>
  <si>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</si>
  <si>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</si>
  <si>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</si>
  <si>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</si>
  <si>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</si>
  <si>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</si>
  <si>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</si>
  <si>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</si>
  <si>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</si>
  <si>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</si>
  <si>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</si>
  <si>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</si>
  <si>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</si>
  <si>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</si>
  <si>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</si>
  <si>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</si>
  <si>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</si>
  <si>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</si>
  <si>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</si>
  <si>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</si>
  <si>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</si>
  <si>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</si>
  <si>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</si>
  <si>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</si>
  <si>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</si>
  <si>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</si>
  <si>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</si>
  <si>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</si>
  <si>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</si>
  <si>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</si>
  <si>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</si>
  <si>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</si>
  <si>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</si>
  <si>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</si>
  <si>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</si>
  <si>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</si>
  <si>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</si>
  <si>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</si>
  <si>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</si>
  <si>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</si>
  <si>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</si>
  <si>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</si>
  <si>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</si>
  <si>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</si>
  <si>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</si>
  <si>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</si>
  <si>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</si>
  <si>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</si>
  <si>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</si>
  <si>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</si>
  <si>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</si>
  <si>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</si>
  <si>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</si>
  <si>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</si>
  <si>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</si>
  <si>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</si>
  <si>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</si>
  <si>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</si>
  <si>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</si>
  <si>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</si>
  <si>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</si>
  <si>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</si>
  <si>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</si>
  <si>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</si>
  <si>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</si>
  <si>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</si>
  <si>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</si>
  <si>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</si>
  <si>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</si>
  <si>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</si>
  <si>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</si>
  <si>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</si>
  <si>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</si>
  <si>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</si>
  <si>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</si>
  <si>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</si>
  <si>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</si>
  <si>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</si>
  <si>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</si>
  <si>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</si>
  <si>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</si>
  <si>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</si>
  <si>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</si>
  <si>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</si>
  <si>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</si>
  <si>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</si>
  <si>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</si>
  <si>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</si>
  <si>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</si>
  <si>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</si>
  <si>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</si>
  <si>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</si>
  <si>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</si>
  <si>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</si>
  <si>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</si>
  <si>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</si>
  <si>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</si>
  <si>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</si>
  <si>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</si>
  <si>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</si>
  <si>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</si>
  <si>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</si>
  <si>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</si>
  <si>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</si>
  <si>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</si>
  <si>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</si>
  <si>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</si>
  <si>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</si>
  <si>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</si>
  <si>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</si>
  <si>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</si>
  <si>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</si>
  <si>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</si>
  <si>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</si>
  <si>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</si>
  <si>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</si>
  <si>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</si>
  <si>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</si>
  <si>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</si>
  <si>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</si>
  <si>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</si>
  <si>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</si>
  <si>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</si>
  <si>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</si>
  <si>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</si>
  <si>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</si>
  <si>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</si>
  <si>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</si>
  <si>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</si>
  <si>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</si>
  <si>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</si>
  <si>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</si>
  <si>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</si>
  <si>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</si>
  <si>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</si>
  <si>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</si>
  <si>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</si>
  <si>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</si>
  <si>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</si>
  <si>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</si>
  <si>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</si>
  <si>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</si>
  <si>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</si>
  <si>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</si>
  <si>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</si>
  <si>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</si>
  <si>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</si>
  <si>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</si>
  <si>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</si>
  <si>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</si>
  <si>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</si>
  <si>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</si>
  <si>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</si>
  <si>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</si>
  <si>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</si>
  <si>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</si>
  <si>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</si>
  <si>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</si>
  <si>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</si>
  <si>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</si>
  <si>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</si>
  <si>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</si>
  <si>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</si>
  <si>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</si>
  <si>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</si>
  <si>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</si>
  <si>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</si>
  <si>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</si>
  <si>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</si>
  <si>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</si>
  <si>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</si>
  <si>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</si>
  <si>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</si>
  <si>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</si>
  <si>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</si>
  <si>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</si>
  <si>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</si>
  <si>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</si>
  <si>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</si>
  <si>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</si>
  <si>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</si>
  <si>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</si>
  <si>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</si>
  <si>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</si>
  <si>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</si>
  <si>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</si>
  <si>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</si>
  <si>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</si>
  <si>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</si>
  <si>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</si>
  <si>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</si>
  <si>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</si>
  <si>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</si>
  <si>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</si>
  <si>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</si>
  <si>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</si>
  <si>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</si>
  <si>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</si>
  <si>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</si>
  <si>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</si>
  <si>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</si>
  <si>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</si>
  <si>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</si>
  <si>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</si>
  <si>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</si>
  <si>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</si>
  <si>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</si>
  <si>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</si>
  <si>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</si>
  <si>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</si>
  <si>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</si>
  <si>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</si>
  <si>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</si>
  <si>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</si>
  <si>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</si>
  <si>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</si>
  <si>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</si>
  <si>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</si>
  <si>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</si>
  <si>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</si>
  <si>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</si>
  <si>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</si>
  <si>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</si>
  <si>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</si>
  <si>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</si>
  <si>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</si>
  <si>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</si>
  <si>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</si>
  <si>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</si>
  <si>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</si>
  <si>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</si>
  <si>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</si>
  <si>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</si>
  <si>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</si>
  <si>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</si>
  <si>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</si>
  <si>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</si>
  <si>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</si>
  <si>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</si>
  <si>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</si>
  <si>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</si>
  <si>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</si>
  <si>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</si>
  <si>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</si>
  <si>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</si>
  <si>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</si>
  <si>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</si>
  <si>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</si>
  <si>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</si>
  <si>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</si>
  <si>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</si>
  <si>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</si>
  <si>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</si>
  <si>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</si>
  <si>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</si>
  <si>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</si>
  <si>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</si>
  <si>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</si>
  <si>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</si>
  <si>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</si>
  <si>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</si>
  <si>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</si>
  <si>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</si>
  <si>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</si>
  <si>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</si>
  <si>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</si>
  <si>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</si>
  <si>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</si>
  <si>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</si>
  <si>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</si>
  <si>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</si>
  <si>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</si>
  <si>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</si>
  <si>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</si>
  <si>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</si>
  <si>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</si>
  <si>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</si>
  <si>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</si>
  <si>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</si>
  <si>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</si>
  <si>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</si>
  <si>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</si>
  <si>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</si>
  <si>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</si>
  <si>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</si>
  <si>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</si>
  <si>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</si>
  <si>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</si>
  <si>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</si>
  <si>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</si>
  <si>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</si>
  <si>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</si>
  <si>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</si>
  <si>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</si>
  <si>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</si>
  <si>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</si>
  <si>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</si>
  <si>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</si>
  <si>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</si>
  <si>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</si>
  <si>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</si>
  <si>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</si>
  <si>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</si>
  <si>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</si>
  <si>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</si>
  <si>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</si>
  <si>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</si>
  <si>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</si>
  <si>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</si>
  <si>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</si>
  <si>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</si>
  <si>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</si>
  <si>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</si>
  <si>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</si>
  <si>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</si>
  <si>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</si>
  <si>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</si>
  <si>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</si>
  <si>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</si>
  <si>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</si>
  <si>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</si>
  <si>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</si>
  <si>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</si>
  <si>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</si>
  <si>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</si>
  <si>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</si>
  <si>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</si>
  <si>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</si>
  <si>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</si>
  <si>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</si>
  <si>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</si>
  <si>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</si>
  <si>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</si>
  <si>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</si>
  <si>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</si>
  <si>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</si>
  <si>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</si>
  <si>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</si>
  <si>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</si>
  <si>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</si>
  <si>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</si>
  <si>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</si>
  <si>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</si>
  <si>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</si>
  <si>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</si>
  <si>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</si>
  <si>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</si>
  <si>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</si>
  <si>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</si>
  <si>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</si>
  <si>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</si>
  <si>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</si>
  <si>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</si>
  <si>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</si>
  <si>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</si>
  <si>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</si>
  <si>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</si>
  <si>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</si>
  <si>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</si>
  <si>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</si>
  <si>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</si>
  <si>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</si>
  <si>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</si>
  <si>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</si>
  <si>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</si>
  <si>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</si>
  <si>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</si>
  <si>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</si>
  <si>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</si>
  <si>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</si>
  <si>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</si>
  <si>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</si>
  <si>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</si>
  <si>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</si>
  <si>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</si>
  <si>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</si>
  <si>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</si>
  <si>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</si>
  <si>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</si>
  <si>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</si>
  <si>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</si>
  <si>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</si>
  <si>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</si>
  <si>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</si>
  <si>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</si>
  <si>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</si>
  <si>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</si>
  <si>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</si>
  <si>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</si>
  <si>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</si>
  <si>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</si>
  <si>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</si>
  <si>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</si>
  <si>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</si>
  <si>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</si>
  <si>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</si>
  <si>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</si>
  <si>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</si>
  <si>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</si>
  <si>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</si>
  <si>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</si>
  <si>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</si>
  <si>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</si>
  <si>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</si>
  <si>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</si>
  <si>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</si>
  <si>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</si>
  <si>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</si>
  <si>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</si>
  <si>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</si>
  <si>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</si>
  <si>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</si>
  <si>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</si>
  <si>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</si>
  <si>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</si>
  <si>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</si>
  <si>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</si>
  <si>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</si>
  <si>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</si>
  <si>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</si>
  <si>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</si>
  <si>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</si>
  <si>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</si>
  <si>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</si>
  <si>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</si>
  <si>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</si>
  <si>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</si>
  <si>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</si>
  <si>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</si>
  <si>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</si>
  <si>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</si>
  <si>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</si>
  <si>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</si>
  <si>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</si>
  <si>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</si>
  <si>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</si>
  <si>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</si>
  <si>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</si>
  <si>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</si>
  <si>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</si>
  <si>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</si>
  <si>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</si>
  <si>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</si>
  <si>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</si>
  <si>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</si>
  <si>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</si>
  <si>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</si>
  <si>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</si>
  <si>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</si>
  <si>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</si>
  <si>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</si>
  <si>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</si>
  <si>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</si>
  <si>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</si>
  <si>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</si>
  <si>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</si>
  <si>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</si>
  <si>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</si>
  <si>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</si>
  <si>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</si>
  <si>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</si>
  <si>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</si>
  <si>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</si>
  <si>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</si>
  <si>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</si>
  <si>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</si>
  <si>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</si>
  <si>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</si>
  <si>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</si>
  <si>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</si>
  <si>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</si>
  <si>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</si>
  <si>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</si>
  <si>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</si>
  <si>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</si>
  <si>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</si>
  <si>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</si>
  <si>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</si>
  <si>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</si>
  <si>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</si>
  <si>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</si>
  <si>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</si>
  <si>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</si>
  <si>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</si>
  <si>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</si>
  <si>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</si>
  <si>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</si>
  <si>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</si>
  <si>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</si>
  <si>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</si>
  <si>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</si>
  <si>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</si>
  <si>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</si>
  <si>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</si>
  <si>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</si>
  <si>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</si>
  <si>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</si>
  <si>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</si>
  <si>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</si>
  <si>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</si>
  <si>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</si>
  <si>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</si>
  <si>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</si>
  <si>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</si>
  <si>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</si>
  <si>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</si>
  <si>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</si>
  <si>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</si>
  <si>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</si>
  <si>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</si>
  <si>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</si>
  <si>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</si>
  <si>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</si>
  <si>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</si>
  <si>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</si>
  <si>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</si>
  <si>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</si>
  <si>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</si>
  <si>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</si>
  <si>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</si>
  <si>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</si>
  <si>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</si>
  <si>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</si>
  <si>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</si>
  <si>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</si>
  <si>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</si>
  <si>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</si>
  <si>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</si>
  <si>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</si>
  <si>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</si>
  <si>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</si>
  <si>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</si>
  <si>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</si>
  <si>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</si>
  <si>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</si>
  <si>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</si>
  <si>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</si>
  <si>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</si>
  <si>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</si>
  <si>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</si>
  <si>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</si>
  <si>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</si>
  <si>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</si>
  <si>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</si>
  <si>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</si>
  <si>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</si>
  <si>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</si>
  <si>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</si>
  <si>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</si>
  <si>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</si>
  <si>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</si>
  <si>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</si>
  <si>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</si>
  <si>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</si>
  <si>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</si>
  <si>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</si>
  <si>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</si>
  <si>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</si>
  <si>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</si>
  <si>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</si>
  <si>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</si>
  <si>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</si>
  <si>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</si>
  <si>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</si>
  <si>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</si>
  <si>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</si>
  <si>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</si>
  <si>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</si>
  <si>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</si>
  <si>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</si>
  <si>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</si>
  <si>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</si>
  <si>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</si>
  <si>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</si>
  <si>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</si>
  <si>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</si>
  <si>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</si>
  <si>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</si>
  <si>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</si>
  <si>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</si>
  <si>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</si>
  <si>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</si>
  <si>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</si>
  <si>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</si>
  <si>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</si>
  <si>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</si>
  <si>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</si>
  <si>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</si>
  <si>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</si>
  <si>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</si>
  <si>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</si>
  <si>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</si>
  <si>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</si>
  <si>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</si>
  <si>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</si>
  <si>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</si>
  <si>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</si>
  <si>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</si>
  <si>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</si>
  <si>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</si>
  <si>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</si>
  <si>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</si>
  <si>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</si>
  <si>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</si>
  <si>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</si>
  <si>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</si>
  <si>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</si>
  <si>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</si>
  <si>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</si>
  <si>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</si>
  <si>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</si>
  <si>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</si>
  <si>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</si>
  <si>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</si>
  <si>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</si>
  <si>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</si>
  <si>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</si>
  <si>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</si>
  <si>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</si>
  <si>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</si>
  <si>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</si>
  <si>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</si>
  <si>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</si>
  <si>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</si>
  <si>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</si>
  <si>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</si>
  <si>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</si>
  <si>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</si>
  <si>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</si>
  <si>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</si>
  <si>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</si>
  <si>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</si>
  <si>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</si>
  <si>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</si>
  <si>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</si>
  <si>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</si>
  <si>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</si>
  <si>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</si>
  <si>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</si>
  <si>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</si>
  <si>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</si>
  <si>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</si>
  <si>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</si>
  <si>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</si>
  <si>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</si>
  <si>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</si>
  <si>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</si>
  <si>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</si>
  <si>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</si>
  <si>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</si>
  <si>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</si>
  <si>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</si>
  <si>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</si>
  <si>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</si>
  <si>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</si>
  <si>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</si>
  <si>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</si>
  <si>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</si>
  <si>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</si>
  <si>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</si>
  <si>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</si>
  <si>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</si>
  <si>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</si>
  <si>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</si>
  <si>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</si>
  <si>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</si>
  <si>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</si>
  <si>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</si>
  <si>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</si>
  <si>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</si>
  <si>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</si>
  <si>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</si>
  <si>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</si>
  <si>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</si>
  <si>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</si>
  <si>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</si>
  <si>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</si>
  <si>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</si>
  <si>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</si>
  <si>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</si>
  <si>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</si>
  <si>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</si>
  <si>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</si>
  <si>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</si>
  <si>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</si>
  <si>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</si>
  <si>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</si>
  <si>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</si>
  <si>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</si>
  <si>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</si>
  <si>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</si>
  <si>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</si>
  <si>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</si>
  <si>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</si>
  <si>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</si>
  <si>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</si>
  <si>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</si>
  <si>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</si>
  <si>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</si>
  <si>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</si>
  <si>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</si>
  <si>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</si>
  <si>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</si>
  <si>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</si>
  <si>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</si>
  <si>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</si>
  <si>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</si>
  <si>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</si>
  <si>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</si>
  <si>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</si>
  <si>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</si>
  <si>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</si>
  <si>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</si>
  <si>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</si>
  <si>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</si>
  <si>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</si>
  <si>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</si>
  <si>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</si>
  <si>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</si>
  <si>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</si>
  <si>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</si>
  <si>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</si>
  <si>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</si>
  <si>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</si>
  <si>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</si>
  <si>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</si>
  <si>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</si>
  <si>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</si>
  <si>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</si>
  <si>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</si>
  <si>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</si>
  <si>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</si>
  <si>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</si>
  <si>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</si>
  <si>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</si>
  <si>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</si>
  <si>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</si>
  <si>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</si>
  <si>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</si>
  <si>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</si>
  <si>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</si>
  <si>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</si>
  <si>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</si>
  <si>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</si>
  <si>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</si>
  <si>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</si>
  <si>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</si>
  <si>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</si>
  <si>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</si>
  <si>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</si>
  <si>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</si>
  <si>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</si>
  <si>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</si>
  <si>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</si>
  <si>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</si>
  <si>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</si>
  <si>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</si>
  <si>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</si>
  <si>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</si>
  <si>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</si>
  <si>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</si>
  <si>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</si>
  <si>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</si>
  <si>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</si>
  <si>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</si>
  <si>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</si>
  <si>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</si>
  <si>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</si>
  <si>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</si>
  <si>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</si>
  <si>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</si>
  <si>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</si>
  <si>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</si>
  <si>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</si>
  <si>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</si>
  <si>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</si>
  <si>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</si>
  <si>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</si>
  <si>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</si>
  <si>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</si>
  <si>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</si>
  <si>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</si>
  <si>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</si>
  <si>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</si>
  <si>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</si>
  <si>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</si>
  <si>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</si>
  <si>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</si>
  <si>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</si>
  <si>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</si>
  <si>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</si>
  <si>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</si>
  <si>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</si>
  <si>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</si>
  <si>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</si>
  <si>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</si>
  <si>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</si>
  <si>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</si>
  <si>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</si>
  <si>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</si>
  <si>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</si>
  <si>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</si>
  <si>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</si>
  <si>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</si>
  <si>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</si>
  <si>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</si>
  <si>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</si>
  <si>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</si>
  <si>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</si>
  <si>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</si>
  <si>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</si>
  <si>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</si>
  <si>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</si>
  <si>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</si>
  <si>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</si>
  <si>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</si>
  <si>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</si>
  <si>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</si>
  <si>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</si>
  <si>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</si>
  <si>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</si>
  <si>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</si>
  <si>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</si>
  <si>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</si>
  <si>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</si>
  <si>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</si>
  <si>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</si>
  <si>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</si>
  <si>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</si>
  <si>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</si>
  <si>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</si>
  <si>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</si>
  <si>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</si>
  <si>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</si>
  <si>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</si>
  <si>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</si>
  <si>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</si>
  <si>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</si>
  <si>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</si>
  <si>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</si>
  <si>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</si>
  <si>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</si>
  <si>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</si>
  <si>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</si>
  <si>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</si>
  <si>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</si>
  <si>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</si>
  <si>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</si>
  <si>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</si>
  <si>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</si>
  <si>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</si>
  <si>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</si>
  <si>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</si>
  <si>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</si>
  <si>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</si>
  <si>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</si>
  <si>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</si>
  <si>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</si>
  <si>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</si>
  <si>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</si>
  <si>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</si>
  <si>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</si>
  <si>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</si>
  <si>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</si>
  <si>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</si>
  <si>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</si>
  <si>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</si>
  <si>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</si>
  <si>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</si>
  <si>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</si>
  <si>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</si>
  <si>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</si>
  <si>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</si>
  <si>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</si>
  <si>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</si>
  <si>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</si>
  <si>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</si>
  <si>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</si>
  <si>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</si>
  <si>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</si>
  <si>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</si>
  <si>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</si>
  <si>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</si>
  <si>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</si>
  <si>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</si>
  <si>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</si>
  <si>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</si>
  <si>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</si>
  <si>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</si>
  <si>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</si>
  <si>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</si>
  <si>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</si>
  <si>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</si>
  <si>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</si>
  <si>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</si>
  <si>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</si>
  <si>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</si>
  <si>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</si>
  <si>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</si>
  <si>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</si>
  <si>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</si>
  <si>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</si>
  <si>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</si>
  <si>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</si>
  <si>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</si>
  <si>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</si>
  <si>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</si>
  <si>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</si>
  <si>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</si>
  <si>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</si>
  <si>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</si>
  <si>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</si>
  <si>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</si>
  <si>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</si>
  <si>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</si>
  <si>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</si>
  <si>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</si>
  <si>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</si>
  <si>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</si>
  <si>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</si>
  <si>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</si>
  <si>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</si>
  <si>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</si>
  <si>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</si>
  <si>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</si>
  <si>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</si>
  <si>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</si>
  <si>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</si>
  <si>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</si>
  <si>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</si>
  <si>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</si>
  <si>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</si>
  <si>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</si>
  <si>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</si>
  <si>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</si>
  <si>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</si>
  <si>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</si>
  <si>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</si>
  <si>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</si>
  <si>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</si>
  <si>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</si>
  <si>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</si>
  <si>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</si>
  <si>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</si>
  <si>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</si>
  <si>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</si>
  <si>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</si>
  <si>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</si>
  <si>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</si>
  <si>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</si>
  <si>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</si>
  <si>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</si>
  <si>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</si>
  <si>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</si>
  <si>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</si>
  <si>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</si>
  <si>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</si>
  <si>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</si>
  <si>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</si>
  <si>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</si>
  <si>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</si>
  <si>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</si>
  <si>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</si>
  <si>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</si>
  <si>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</si>
  <si>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</si>
  <si>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</si>
  <si>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</si>
  <si>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</si>
  <si>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</si>
  <si>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</si>
  <si>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</si>
  <si>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</si>
  <si>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</si>
  <si>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</si>
  <si>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</si>
  <si>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</si>
  <si>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</si>
  <si>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</si>
  <si>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</si>
  <si>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</si>
  <si>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</si>
  <si>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</si>
  <si>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</si>
  <si>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</si>
  <si>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</si>
  <si>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</si>
  <si>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</si>
  <si>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</si>
  <si>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</si>
  <si>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</si>
  <si>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</si>
  <si>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</si>
  <si>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</si>
  <si>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</si>
  <si>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</si>
  <si>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</si>
  <si>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</si>
  <si>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</si>
  <si>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</si>
  <si>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</si>
  <si>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</si>
  <si>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</si>
  <si>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</si>
  <si>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</si>
  <si>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</si>
  <si>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</si>
  <si>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</si>
  <si>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</si>
  <si>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</si>
  <si>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</si>
  <si>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</si>
  <si>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</si>
  <si>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</si>
  <si>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</si>
  <si>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</si>
  <si>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</si>
  <si>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</si>
  <si>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</si>
  <si>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</si>
  <si>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</si>
  <si>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</si>
  <si>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</si>
  <si>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</si>
  <si>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</si>
  <si>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</si>
  <si>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</si>
  <si>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</si>
  <si>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</si>
  <si>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</si>
  <si>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</si>
  <si>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</si>
  <si>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</si>
  <si>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</si>
  <si>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</si>
  <si>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</si>
  <si>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</si>
  <si>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</si>
  <si>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</si>
  <si>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</si>
  <si>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</si>
  <si>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</si>
  <si>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</si>
  <si>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</si>
  <si>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</si>
  <si>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</si>
  <si>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</si>
  <si>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</si>
  <si>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</si>
  <si>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</si>
  <si>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</si>
  <si>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</si>
  <si>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</si>
  <si>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</si>
  <si>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</si>
  <si>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</si>
  <si>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</si>
  <si>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</si>
  <si>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</si>
  <si>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</si>
  <si>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</si>
  <si>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</si>
  <si>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</si>
  <si>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</si>
  <si>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</si>
  <si>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</si>
  <si>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</si>
  <si>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</si>
  <si>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</si>
  <si>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</si>
  <si>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</si>
  <si>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</si>
  <si>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</si>
  <si>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</si>
  <si>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</si>
  <si>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</si>
  <si>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</si>
  <si>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</si>
  <si>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</si>
  <si>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</si>
  <si>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</si>
  <si>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</si>
  <si>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</si>
  <si>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</si>
  <si>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</si>
  <si>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</si>
  <si>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</si>
  <si>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</si>
  <si>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</si>
  <si>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</si>
  <si>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</si>
  <si>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</si>
  <si>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</si>
  <si>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</si>
  <si>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</si>
  <si>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</si>
  <si>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</si>
  <si>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</si>
  <si>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</si>
  <si>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</si>
  <si>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</si>
  <si>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</si>
  <si>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</si>
  <si>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</si>
  <si>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</si>
  <si>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</si>
  <si>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</si>
  <si>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</si>
  <si>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</si>
  <si>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</si>
  <si>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</si>
  <si>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</si>
  <si>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</si>
  <si>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</si>
  <si>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</si>
  <si>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</si>
  <si>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</si>
  <si>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</si>
  <si>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</si>
  <si>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</si>
  <si>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</si>
  <si>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</si>
  <si>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</si>
  <si>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</si>
  <si>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</si>
  <si>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</si>
  <si>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</si>
  <si>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</si>
  <si>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</si>
  <si>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</si>
  <si>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</si>
  <si>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</si>
  <si>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</si>
  <si>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</si>
  <si>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</si>
  <si>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</si>
  <si>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</si>
  <si>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</si>
  <si>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</si>
  <si>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</si>
  <si>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</si>
  <si>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</si>
  <si>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</si>
  <si>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</si>
  <si>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</si>
  <si>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</si>
  <si>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</si>
  <si>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</si>
  <si>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</si>
  <si>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</si>
  <si>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</si>
  <si>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</si>
  <si>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</si>
  <si>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</si>
  <si>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</si>
  <si>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</si>
  <si>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</si>
  <si>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</si>
  <si>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</si>
  <si>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</si>
  <si>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</si>
  <si>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</si>
  <si>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</si>
  <si>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</si>
  <si>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</si>
  <si>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</si>
  <si>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</si>
  <si>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</si>
  <si>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</si>
  <si>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</si>
  <si>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</si>
  <si>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</si>
  <si>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</si>
  <si>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</si>
  <si>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</si>
  <si>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</si>
  <si>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</si>
  <si>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</si>
  <si>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</si>
  <si>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</si>
  <si>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</si>
  <si>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</si>
  <si>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</si>
  <si>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</si>
  <si>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</si>
  <si>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</si>
  <si>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</si>
  <si>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</si>
  <si>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</si>
  <si>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</si>
  <si>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</si>
  <si>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</si>
  <si>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</si>
  <si>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</si>
  <si>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</si>
  <si>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</si>
  <si>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</si>
  <si>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</si>
  <si>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</si>
  <si>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</si>
  <si>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</si>
  <si>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</si>
  <si>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</si>
  <si>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</si>
  <si>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</si>
  <si>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</si>
  <si>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</si>
  <si>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</si>
  <si>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</si>
  <si>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</si>
  <si>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</si>
  <si>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</si>
  <si>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</si>
  <si>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</si>
  <si>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</si>
  <si>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</si>
  <si>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</si>
  <si>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</si>
  <si>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</si>
  <si>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</si>
  <si>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</si>
  <si>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</si>
  <si>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</si>
  <si>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</si>
  <si>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</si>
  <si>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</si>
  <si>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</si>
  <si>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</si>
  <si>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</si>
  <si>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</si>
  <si>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</si>
  <si>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</si>
  <si>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</si>
  <si>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</si>
  <si>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</si>
  <si>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</si>
  <si>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</si>
  <si>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</si>
  <si>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</si>
  <si>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</si>
  <si>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</si>
  <si>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</si>
  <si>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</si>
  <si>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</si>
  <si>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</si>
  <si>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</si>
  <si>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</si>
  <si>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</si>
  <si>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</si>
  <si>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</si>
  <si>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</si>
  <si>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</si>
  <si>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</si>
  <si>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</si>
  <si>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</si>
  <si>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</si>
  <si>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</si>
  <si>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</si>
  <si>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</si>
  <si>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</si>
  <si>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</si>
  <si>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</si>
  <si>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</si>
  <si>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</si>
  <si>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</si>
  <si>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</si>
  <si>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</si>
  <si>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</si>
  <si>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</si>
  <si>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</si>
  <si>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</si>
  <si>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</si>
  <si>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</si>
  <si>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</si>
  <si>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</si>
  <si>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</si>
  <si>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</si>
  <si>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</si>
  <si>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</si>
  <si>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</si>
  <si>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</si>
  <si>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</si>
  <si>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</si>
  <si>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</si>
  <si>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</si>
  <si>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</si>
  <si>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</si>
  <si>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</si>
  <si>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</si>
  <si>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</si>
  <si>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</si>
  <si>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</si>
  <si>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</si>
  <si>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</si>
  <si>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</si>
  <si>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</si>
  <si>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</si>
  <si>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</si>
  <si>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</si>
  <si>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</si>
  <si>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</si>
  <si>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</si>
  <si>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</si>
  <si>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</si>
  <si>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</si>
  <si>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</si>
  <si>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</si>
  <si>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</si>
  <si>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</si>
  <si>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</si>
  <si>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</si>
  <si>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</si>
  <si>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</si>
  <si>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</si>
  <si>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</si>
  <si>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</si>
  <si>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</si>
  <si>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</si>
  <si>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</si>
  <si>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</si>
  <si>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</si>
  <si>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</si>
  <si>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</si>
  <si>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</si>
  <si>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</si>
  <si>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</si>
  <si>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</si>
  <si>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</si>
  <si>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</si>
  <si>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</si>
  <si>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</si>
  <si>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</si>
  <si>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</si>
  <si>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</si>
  <si>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</si>
  <si>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</si>
  <si>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</si>
  <si>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</si>
  <si>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</si>
  <si>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</si>
  <si>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</si>
  <si>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</si>
  <si>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</si>
  <si>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</si>
  <si>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</si>
  <si>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</si>
  <si>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</si>
  <si>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</si>
  <si>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</si>
  <si>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</si>
  <si>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</si>
  <si>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</si>
  <si>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</si>
  <si>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</si>
  <si>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</si>
  <si>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</si>
  <si>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</si>
  <si>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</si>
  <si>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</si>
  <si>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</si>
  <si>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</si>
  <si>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</si>
  <si>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</si>
  <si>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</si>
  <si>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</si>
  <si>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</si>
  <si>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</si>
  <si>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</si>
  <si>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</si>
  <si>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</si>
  <si>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</si>
  <si>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</si>
  <si>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</si>
  <si>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</si>
  <si>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</si>
  <si>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</si>
  <si>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</si>
  <si>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</si>
  <si>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</si>
  <si>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</si>
  <si>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</si>
  <si>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</si>
  <si>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</si>
  <si>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</si>
  <si>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</si>
  <si>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</si>
  <si>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</si>
  <si>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</si>
  <si>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</si>
  <si>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</si>
  <si>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</si>
  <si>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</si>
  <si>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</si>
  <si>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</si>
  <si>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</si>
  <si>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</si>
  <si>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</si>
  <si>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</si>
  <si>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</si>
  <si>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</si>
  <si>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</si>
  <si>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</si>
  <si>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</si>
  <si>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</si>
  <si>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</si>
  <si>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</si>
  <si>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</si>
  <si>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</si>
  <si>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</si>
  <si>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</si>
  <si>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</si>
  <si>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</si>
  <si>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</si>
  <si>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</si>
  <si>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</si>
  <si>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</si>
  <si>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</si>
  <si>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</si>
  <si>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</si>
  <si>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</si>
  <si>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</si>
  <si>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</si>
  <si>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</si>
  <si>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</si>
  <si>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</si>
  <si>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</si>
  <si>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</si>
  <si>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</si>
  <si>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</si>
  <si>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</si>
  <si>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</si>
  <si>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</si>
  <si>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</si>
  <si>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</si>
  <si>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</si>
  <si>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</si>
  <si>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</si>
  <si>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</si>
  <si>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</si>
  <si>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</si>
  <si>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</si>
  <si>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</si>
  <si>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</si>
  <si>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</si>
  <si>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</si>
  <si>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</si>
  <si>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</si>
  <si>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</si>
  <si>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</si>
  <si>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</si>
  <si>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</si>
  <si>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</si>
  <si>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</si>
  <si>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</si>
  <si>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</si>
  <si>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</si>
  <si>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</si>
  <si>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</si>
  <si>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</si>
  <si>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</si>
  <si>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</si>
  <si>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</si>
  <si>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</si>
  <si>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</si>
  <si>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</si>
  <si>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</si>
  <si>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</si>
  <si>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</si>
  <si>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</si>
  <si>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</si>
  <si>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</si>
  <si>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</si>
  <si>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</si>
  <si>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</si>
  <si>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</si>
  <si>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</si>
  <si>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</si>
  <si>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</si>
  <si>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</si>
  <si>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</si>
  <si>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</si>
  <si>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</si>
  <si>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</si>
  <si>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</si>
  <si>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</si>
  <si>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</si>
  <si>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</si>
  <si>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</si>
  <si>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</si>
  <si>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</si>
  <si>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</si>
  <si>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</si>
  <si>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</si>
  <si>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</si>
  <si>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</si>
  <si>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</si>
  <si>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</si>
  <si>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</si>
  <si>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</si>
  <si>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</si>
  <si>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</si>
  <si>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</si>
  <si>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</si>
  <si>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</si>
  <si>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</si>
  <si>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</si>
  <si>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</si>
  <si>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</si>
  <si>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</si>
  <si>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</si>
  <si>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</si>
  <si>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</si>
  <si>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</si>
  <si>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</si>
  <si>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</si>
  <si>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</si>
  <si>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</si>
  <si>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</si>
  <si>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</si>
  <si>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</si>
  <si>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</si>
  <si>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</si>
  <si>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</si>
  <si>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</si>
  <si>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</si>
  <si>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</si>
  <si>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</si>
  <si>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</si>
  <si>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</si>
  <si>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</si>
  <si>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</si>
  <si>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</si>
  <si>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</si>
  <si>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</si>
  <si>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</si>
  <si>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</si>
  <si>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</si>
  <si>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</si>
  <si>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</si>
  <si>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</si>
  <si>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</si>
  <si>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</si>
  <si>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</si>
  <si>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</si>
  <si>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</si>
  <si>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</si>
  <si>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</si>
  <si>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</si>
  <si>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</si>
  <si>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</si>
  <si>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</si>
  <si>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</si>
  <si>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</si>
  <si>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</si>
  <si>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</si>
  <si>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</si>
  <si>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</si>
  <si>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</si>
  <si>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</si>
  <si>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</si>
  <si>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</si>
  <si>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</si>
  <si>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</si>
  <si>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</si>
  <si>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</si>
  <si>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</si>
  <si>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</si>
  <si>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</si>
  <si>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</si>
  <si>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</si>
  <si>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</si>
  <si>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</si>
  <si>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</si>
  <si>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</si>
  <si>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</si>
  <si>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</si>
  <si>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</si>
  <si>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</si>
  <si>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</si>
  <si>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</si>
  <si>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</si>
  <si>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</si>
  <si>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</si>
  <si>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</si>
  <si>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</si>
  <si>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</si>
  <si>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</si>
  <si>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</si>
  <si>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</si>
  <si>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</si>
  <si>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</si>
  <si>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</si>
  <si>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</si>
  <si>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</si>
  <si>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</si>
  <si>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</si>
  <si>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</si>
  <si>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</si>
  <si>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</si>
  <si>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</si>
  <si>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</si>
  <si>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</si>
  <si>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</si>
  <si>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</si>
  <si>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</si>
  <si>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</si>
  <si>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</si>
  <si>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</si>
  <si>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</si>
  <si>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</si>
  <si>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</si>
  <si>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</si>
  <si>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</si>
  <si>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</si>
  <si>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</si>
  <si>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</si>
  <si>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</si>
  <si>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</si>
  <si>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</si>
  <si>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</si>
  <si>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</si>
  <si>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</si>
  <si>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</si>
  <si>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</si>
  <si>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</si>
  <si>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</si>
  <si>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</si>
  <si>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</si>
  <si>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</si>
  <si>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</si>
  <si>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</si>
  <si>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</si>
  <si>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</si>
  <si>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</si>
  <si>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</si>
  <si>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</si>
  <si>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</si>
  <si>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</si>
  <si>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</si>
  <si>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</si>
  <si>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</si>
  <si>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</si>
  <si>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</si>
  <si>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</si>
  <si>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</si>
  <si>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</si>
  <si>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</si>
  <si>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</si>
  <si>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</si>
  <si>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</si>
  <si>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</si>
  <si>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</si>
  <si>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</si>
  <si>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</si>
  <si>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</si>
  <si>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</si>
  <si>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</si>
  <si>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</si>
  <si>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</si>
  <si>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</si>
  <si>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</si>
  <si>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</si>
  <si>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</si>
  <si>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</si>
  <si>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</si>
  <si>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</si>
  <si>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</si>
  <si>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</si>
  <si>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</si>
  <si>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</si>
  <si>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</si>
  <si>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</si>
  <si>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</si>
  <si>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</si>
  <si>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</si>
  <si>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</si>
  <si>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</si>
  <si>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</si>
  <si>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</si>
  <si>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</si>
  <si>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</si>
  <si>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</si>
  <si>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</si>
  <si>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</si>
  <si>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</si>
  <si>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</si>
  <si>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</si>
  <si>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</si>
  <si>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</si>
  <si>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</si>
  <si>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</si>
  <si>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</si>
  <si>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</si>
  <si>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</si>
  <si>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</si>
  <si>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</si>
  <si>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</si>
  <si>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</si>
  <si>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</si>
  <si>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</si>
  <si>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</si>
  <si>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</si>
  <si>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</si>
  <si>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</si>
  <si>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</si>
  <si>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</si>
  <si>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</si>
  <si>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</si>
  <si>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</si>
  <si>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</si>
  <si>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</si>
  <si>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</si>
  <si>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</si>
  <si>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</si>
  <si>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</si>
  <si>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</si>
  <si>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</si>
  <si>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</si>
  <si>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</si>
  <si>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</si>
  <si>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</si>
  <si>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</si>
  <si>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</si>
  <si>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</si>
  <si>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</si>
  <si>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</si>
  <si>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</si>
  <si>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</si>
  <si>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</si>
  <si>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</si>
  <si>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</si>
  <si>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</si>
  <si>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</si>
  <si>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</si>
  <si>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</si>
  <si>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</si>
  <si>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</si>
  <si>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</si>
  <si>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</si>
  <si>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</si>
  <si>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</si>
  <si>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</si>
  <si>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</si>
  <si>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</si>
  <si>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</si>
  <si>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</si>
  <si>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</si>
  <si>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</si>
  <si>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</si>
  <si>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</si>
  <si>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</si>
  <si>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</si>
  <si>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</si>
  <si>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</si>
  <si>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</si>
  <si>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</si>
  <si>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</si>
  <si>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</si>
  <si>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</si>
  <si>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</si>
  <si>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</si>
  <si>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</si>
  <si>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</si>
  <si>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</si>
  <si>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</si>
  <si>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</si>
  <si>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</si>
  <si>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</si>
  <si>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</si>
  <si>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</si>
  <si>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</si>
  <si>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</si>
  <si>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</si>
  <si>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</si>
  <si>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</si>
  <si>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</si>
  <si>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</si>
  <si>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</si>
  <si>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</si>
  <si>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</si>
  <si>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</si>
  <si>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</si>
  <si>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</si>
  <si>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</si>
  <si>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</si>
  <si>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</si>
  <si>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</si>
  <si>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</si>
  <si>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</si>
  <si>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</si>
  <si>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</si>
  <si>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</si>
  <si>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</si>
  <si>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</si>
  <si>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</si>
  <si>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</si>
  <si>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</si>
  <si>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</si>
  <si>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</si>
  <si>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</si>
  <si>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</si>
  <si>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</si>
  <si>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</si>
  <si>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</si>
  <si>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</si>
  <si>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</si>
  <si>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</si>
  <si>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</si>
  <si>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</si>
  <si>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</si>
  <si>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</si>
  <si>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</si>
  <si>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</si>
  <si>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</si>
  <si>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</si>
  <si>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</si>
  <si>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</si>
  <si>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</si>
  <si>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</si>
  <si>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</si>
  <si>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</si>
  <si>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</si>
  <si>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</si>
  <si>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</si>
  <si>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</si>
  <si>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</si>
  <si>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</si>
  <si>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</si>
  <si>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</si>
  <si>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</si>
  <si>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</si>
  <si>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</si>
  <si>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</si>
  <si>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</si>
  <si>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</si>
  <si>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</si>
  <si>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</si>
  <si>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</si>
  <si>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</si>
  <si>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</si>
  <si>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</si>
  <si>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</si>
  <si>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</si>
  <si>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</si>
  <si>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</si>
  <si>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</si>
  <si>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</si>
  <si>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</si>
  <si>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</si>
  <si>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</si>
  <si>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</si>
  <si>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</si>
  <si>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</si>
  <si>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</si>
  <si>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</si>
  <si>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</si>
  <si>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</si>
  <si>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</si>
  <si>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</si>
  <si>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</si>
  <si>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</si>
  <si>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</si>
  <si>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</si>
  <si>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</si>
  <si>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</si>
  <si>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</si>
  <si>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</si>
  <si>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</si>
  <si>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</si>
  <si>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</si>
  <si>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</si>
  <si>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</si>
  <si>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</si>
  <si>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</si>
  <si>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</si>
  <si>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</si>
  <si>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</si>
  <si>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</si>
  <si>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</si>
  <si>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</si>
  <si>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</si>
  <si>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</si>
  <si>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</si>
  <si>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</si>
  <si>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</si>
  <si>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</si>
  <si>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</si>
  <si>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</si>
  <si>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</si>
  <si>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</si>
  <si>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</si>
  <si>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</si>
  <si>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</si>
  <si>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</si>
  <si>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</si>
  <si>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</si>
  <si>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</si>
  <si>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</si>
  <si>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</si>
  <si>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</si>
  <si>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</si>
  <si>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</si>
  <si>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</si>
  <si>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</si>
  <si>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</si>
  <si>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</si>
  <si>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</si>
  <si>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</si>
  <si>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</si>
  <si>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</si>
  <si>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</si>
  <si>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</si>
  <si>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</si>
  <si>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</si>
  <si>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</si>
  <si>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</si>
  <si>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</si>
  <si>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</si>
  <si>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</si>
  <si>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</si>
  <si>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</si>
  <si>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</si>
  <si>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</si>
  <si>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</si>
  <si>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</si>
  <si>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</si>
  <si>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</si>
  <si>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</si>
  <si>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</si>
  <si>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</si>
  <si>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</si>
  <si>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</si>
  <si>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</si>
  <si>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</si>
  <si>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</si>
  <si>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</si>
  <si>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</si>
  <si>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</si>
  <si>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</si>
  <si>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</si>
  <si>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</si>
  <si>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</si>
  <si>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</si>
  <si>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</si>
  <si>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</si>
  <si>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</si>
  <si>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</si>
  <si>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</si>
  <si>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</si>
  <si>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</si>
  <si>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</si>
  <si>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</si>
  <si>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</si>
  <si>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</si>
  <si>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</si>
  <si>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</si>
  <si>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</si>
  <si>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</si>
  <si>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</si>
  <si>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</si>
  <si>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</si>
  <si>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</si>
  <si>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</si>
  <si>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</si>
  <si>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</si>
  <si>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</si>
  <si>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</si>
  <si>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</si>
  <si>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</si>
  <si>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</si>
  <si>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</si>
  <si>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</si>
  <si>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</si>
  <si>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</si>
  <si>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</si>
  <si>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</si>
  <si>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</si>
  <si>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</si>
  <si>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</si>
  <si>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</si>
  <si>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</si>
  <si>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</si>
  <si>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</si>
  <si>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</si>
  <si>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</si>
  <si>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</si>
  <si>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</si>
  <si>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</si>
  <si>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</si>
  <si>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</si>
  <si>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</si>
  <si>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</si>
  <si>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</si>
  <si>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</si>
  <si>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</si>
  <si>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</si>
  <si>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</si>
  <si>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</si>
  <si>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</si>
  <si>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</si>
  <si>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</si>
  <si>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</si>
  <si>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</si>
  <si>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</si>
  <si>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</si>
  <si>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</si>
  <si>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</si>
  <si>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</si>
  <si>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</si>
  <si>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</si>
  <si>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</si>
  <si>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</si>
  <si>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</si>
  <si>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</si>
  <si>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</si>
  <si>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</si>
  <si>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</si>
  <si>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</si>
  <si>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</si>
  <si>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</si>
  <si>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</si>
  <si>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</si>
  <si>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</si>
  <si>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</si>
  <si>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</si>
  <si>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</si>
  <si>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</si>
  <si>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</si>
  <si>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</si>
  <si>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</si>
  <si>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</si>
  <si>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</si>
  <si>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</si>
  <si>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</si>
  <si>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</si>
  <si>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</si>
  <si>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</si>
  <si>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</si>
  <si>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</si>
  <si>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</si>
  <si>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</si>
  <si>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</si>
  <si>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</si>
  <si>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</si>
  <si>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</si>
  <si>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</si>
  <si>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</si>
  <si>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</si>
  <si>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</si>
  <si>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</si>
  <si>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</si>
  <si>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</si>
  <si>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</si>
  <si>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</si>
  <si>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</si>
  <si>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</si>
  <si>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</si>
  <si>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</si>
  <si>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</si>
  <si>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</si>
  <si>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</si>
  <si>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</si>
  <si>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</si>
  <si>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</si>
  <si>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</si>
  <si>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</si>
  <si>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</si>
  <si>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</si>
  <si>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</si>
  <si>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</si>
  <si>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</si>
  <si>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</si>
  <si>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</si>
  <si>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</si>
  <si>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</si>
  <si>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</si>
  <si>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</si>
  <si>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</si>
  <si>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</si>
  <si>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</si>
  <si>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</si>
  <si>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</si>
  <si>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</si>
  <si>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</si>
  <si>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</si>
  <si>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</si>
  <si>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</si>
  <si>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</si>
  <si>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</si>
  <si>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</si>
  <si>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</si>
  <si>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</si>
  <si>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</si>
  <si>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</si>
  <si>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</si>
  <si>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</si>
  <si>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</si>
  <si>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</si>
  <si>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</si>
  <si>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</si>
  <si>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</si>
  <si>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</si>
  <si>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</si>
  <si>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</si>
  <si>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</si>
  <si>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</si>
  <si>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</si>
  <si>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</si>
  <si>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</si>
  <si>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</si>
  <si>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</si>
  <si>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</si>
  <si>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</si>
  <si>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</si>
  <si>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</si>
  <si>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</si>
  <si>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</si>
  <si>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</si>
  <si>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</si>
  <si>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</si>
  <si>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</si>
  <si>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</si>
  <si>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</si>
  <si>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</si>
  <si>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</si>
  <si>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</si>
  <si>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</si>
  <si>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</si>
  <si>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</si>
  <si>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</si>
  <si>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</si>
  <si>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</si>
  <si>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</si>
  <si>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</si>
  <si>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</si>
  <si>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</si>
  <si>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</si>
  <si>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</si>
  <si>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</si>
  <si>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</si>
  <si>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</si>
  <si>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</si>
  <si>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</si>
  <si>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</si>
  <si>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</si>
  <si>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</si>
  <si>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</si>
  <si>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</si>
  <si>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</si>
  <si>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</si>
  <si>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</si>
  <si>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</si>
  <si>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</si>
  <si>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</si>
  <si>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</si>
  <si>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</si>
  <si>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</si>
  <si>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</si>
  <si>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</si>
  <si>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</si>
  <si>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</si>
  <si>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</si>
  <si>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</si>
  <si>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</si>
  <si>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</si>
  <si>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</si>
  <si>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</si>
  <si>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</si>
  <si>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</si>
  <si>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</si>
  <si>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</si>
  <si>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</si>
  <si>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</si>
  <si>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</si>
  <si>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</si>
  <si>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</si>
  <si>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</si>
  <si>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</si>
  <si>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</si>
  <si>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</si>
  <si>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</si>
  <si>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</si>
  <si>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</si>
  <si>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</si>
  <si>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</si>
  <si>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</si>
  <si>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</si>
  <si>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</si>
  <si>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</si>
  <si>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</si>
  <si>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</si>
  <si>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</si>
  <si>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</si>
  <si>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</si>
  <si>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</si>
  <si>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</si>
  <si>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</si>
  <si>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</si>
  <si>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</si>
  <si>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</si>
  <si>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</si>
  <si>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</si>
  <si>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</si>
  <si>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</si>
  <si>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</si>
  <si>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</si>
  <si>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</si>
  <si>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</si>
  <si>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</si>
  <si>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</si>
  <si>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</si>
  <si>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</si>
  <si>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</si>
  <si>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</si>
  <si>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</si>
  <si>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</si>
  <si>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</si>
  <si>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</si>
  <si>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</si>
  <si>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</si>
  <si>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</si>
  <si>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</si>
  <si>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</si>
  <si>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</si>
  <si>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</si>
  <si>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</si>
  <si>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</si>
  <si>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</si>
  <si>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</si>
  <si>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</si>
  <si>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</si>
  <si>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</si>
  <si>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</si>
  <si>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</si>
  <si>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</si>
  <si>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</si>
  <si>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</si>
  <si>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</si>
  <si>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</si>
  <si>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</si>
  <si>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</si>
  <si>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</si>
  <si>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</si>
  <si>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</si>
  <si>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</si>
  <si>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</si>
  <si>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</si>
  <si>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</si>
  <si>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</si>
  <si>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</si>
  <si>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</si>
  <si>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</si>
  <si>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</si>
  <si>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</si>
  <si>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</si>
  <si>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</si>
  <si>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</si>
  <si>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</si>
  <si>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</si>
  <si>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</si>
  <si>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</si>
  <si>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</si>
  <si>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</si>
  <si>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</si>
  <si>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</si>
  <si>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</si>
  <si>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</si>
  <si>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</si>
  <si>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</si>
  <si>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</si>
  <si>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</si>
  <si>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</si>
  <si>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</si>
  <si>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</si>
  <si>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</si>
  <si>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</si>
  <si>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</si>
  <si>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</si>
  <si>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</si>
  <si>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</si>
  <si>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</si>
  <si>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</si>
  <si>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</si>
  <si>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</si>
  <si>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</si>
  <si>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</si>
  <si>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</si>
  <si>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</si>
  <si>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</si>
  <si>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</si>
  <si>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</si>
  <si>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</si>
  <si>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</si>
  <si>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</si>
  <si>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</si>
  <si>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</si>
  <si>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</si>
  <si>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</si>
  <si>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</si>
  <si>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</si>
  <si>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</si>
  <si>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</si>
  <si>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</si>
  <si>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</si>
  <si>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</si>
  <si>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</si>
  <si>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</si>
  <si>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</si>
  <si>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</si>
  <si>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</si>
  <si>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</si>
  <si>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</si>
  <si>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</si>
  <si>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</si>
  <si>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</si>
  <si>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</si>
  <si>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</si>
  <si>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</si>
  <si>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</si>
  <si>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</si>
  <si>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</si>
  <si>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</si>
  <si>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</si>
  <si>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</si>
  <si>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</si>
  <si>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</si>
  <si>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</si>
  <si>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</si>
  <si>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</si>
  <si>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</si>
  <si>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</si>
  <si>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</si>
  <si>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</si>
  <si>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</si>
  <si>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</si>
  <si>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</si>
  <si>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</si>
  <si>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</si>
  <si>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</si>
  <si>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</si>
  <si>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</si>
  <si>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</si>
  <si>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</si>
  <si>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</si>
  <si>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</si>
  <si>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</si>
  <si>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</si>
  <si>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</si>
  <si>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</si>
  <si>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</si>
  <si>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</si>
  <si>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</si>
  <si>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</si>
  <si>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</si>
  <si>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</si>
  <si>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</si>
  <si>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</si>
  <si>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</si>
  <si>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</si>
  <si>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</si>
  <si>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</si>
  <si>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</si>
  <si>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</si>
  <si>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</si>
  <si>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</si>
  <si>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</si>
  <si>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</si>
  <si>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</si>
  <si>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</si>
  <si>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</si>
  <si>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</si>
  <si>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</si>
  <si>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</si>
  <si>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</si>
  <si>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</si>
  <si>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</si>
  <si>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</si>
  <si>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</si>
  <si>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</si>
  <si>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</si>
  <si>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</si>
  <si>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</si>
  <si>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</si>
  <si>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</si>
  <si>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</si>
  <si>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</si>
  <si>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</si>
  <si>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</si>
  <si>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</si>
  <si>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</si>
  <si>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</si>
  <si>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</si>
  <si>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</si>
  <si>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</si>
  <si>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</si>
  <si>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</si>
  <si>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</si>
  <si>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</si>
  <si>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</si>
  <si>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</si>
  <si>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</si>
  <si>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</si>
  <si>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</si>
  <si>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</si>
  <si>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</si>
  <si>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</si>
  <si>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</si>
  <si>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</si>
  <si>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</si>
  <si>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</si>
  <si>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</si>
  <si>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</si>
  <si>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</si>
  <si>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</si>
  <si>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</si>
  <si>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</si>
  <si>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</si>
  <si>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</si>
  <si>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</si>
  <si>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</si>
  <si>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</si>
  <si>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</si>
  <si>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</si>
  <si>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</si>
  <si>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</si>
  <si>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</si>
  <si>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</si>
  <si>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</si>
  <si>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</si>
  <si>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</si>
  <si>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</si>
  <si>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</si>
  <si>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</si>
  <si>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</si>
  <si>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</si>
  <si>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</si>
  <si>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</si>
  <si>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</si>
  <si>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</si>
  <si>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</si>
  <si>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</si>
  <si>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</si>
  <si>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</si>
  <si>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</si>
  <si>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</si>
  <si>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</si>
  <si>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</si>
  <si>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</si>
  <si>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</si>
  <si>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</si>
  <si>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</si>
  <si>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</si>
  <si>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</si>
  <si>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</si>
  <si>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</si>
  <si>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</si>
  <si>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</si>
  <si>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</si>
  <si>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</si>
  <si>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</si>
  <si>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</si>
  <si>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</si>
  <si>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</si>
  <si>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</si>
  <si>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</si>
  <si>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</si>
  <si>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</si>
  <si>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</si>
  <si>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</si>
  <si>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</si>
  <si>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</si>
  <si>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</si>
  <si>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</si>
  <si>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</si>
  <si>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</si>
  <si>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</si>
  <si>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</si>
  <si>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</si>
  <si>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</si>
  <si>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</si>
  <si>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</si>
  <si>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</si>
  <si>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</si>
  <si>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</si>
  <si>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</si>
  <si>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</si>
  <si>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</si>
  <si>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</si>
  <si>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</si>
  <si>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</si>
  <si>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</si>
  <si>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</si>
  <si>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</si>
  <si>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</si>
  <si>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</si>
  <si>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</si>
  <si>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</si>
  <si>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</si>
  <si>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</si>
  <si>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</si>
  <si>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</si>
  <si>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</si>
  <si>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</si>
  <si>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</si>
  <si>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</si>
  <si>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</si>
  <si>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</si>
  <si>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</si>
  <si>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</si>
  <si>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</si>
  <si>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</si>
  <si>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</si>
  <si>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</si>
  <si>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</si>
  <si>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</si>
  <si>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</si>
  <si>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</si>
  <si>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</si>
  <si>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</si>
  <si>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</si>
  <si>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</si>
  <si>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</si>
  <si>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</si>
  <si>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</si>
  <si>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</si>
  <si>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</si>
  <si>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</si>
  <si>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</si>
  <si>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</si>
  <si>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</si>
  <si>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</si>
  <si>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</si>
  <si>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</si>
  <si>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</si>
  <si>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</si>
  <si>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</si>
  <si>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</si>
  <si>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</si>
  <si>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</si>
  <si>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</si>
  <si>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</si>
  <si>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</si>
  <si>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</si>
  <si>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</si>
  <si>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</si>
  <si>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</si>
  <si>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</si>
  <si>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</si>
  <si>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</si>
  <si>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</si>
  <si>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</si>
  <si>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</si>
  <si>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</si>
  <si>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</si>
  <si>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</si>
  <si>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</si>
  <si>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</si>
  <si>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</si>
  <si>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</si>
  <si>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</si>
  <si>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</si>
  <si>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</si>
  <si>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</si>
  <si>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</si>
  <si>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</si>
  <si>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</si>
  <si>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</si>
  <si>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</si>
  <si>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</si>
  <si>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</si>
  <si>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</si>
  <si>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</si>
  <si>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</si>
  <si>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</si>
  <si>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</si>
  <si>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</si>
  <si>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</si>
  <si>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</si>
  <si>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</si>
  <si>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</si>
  <si>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</si>
  <si>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</si>
  <si>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</si>
  <si>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</si>
  <si>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</si>
  <si>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</si>
  <si>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</si>
  <si>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</si>
  <si>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</si>
  <si>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</si>
  <si>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</si>
  <si>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</si>
  <si>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</si>
  <si>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</si>
  <si>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</si>
  <si>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</si>
  <si>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</si>
  <si>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</si>
  <si>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</si>
  <si>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</si>
  <si>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</si>
  <si>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</si>
  <si>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</si>
  <si>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</si>
  <si>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</si>
  <si>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</si>
  <si>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</si>
  <si>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</si>
  <si>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</si>
  <si>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</si>
  <si>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</si>
  <si>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</si>
  <si>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</si>
  <si>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</si>
  <si>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</si>
  <si>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</si>
  <si>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</si>
  <si>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</si>
  <si>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</si>
  <si>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</si>
  <si>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</si>
  <si>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</si>
  <si>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</si>
  <si>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</si>
  <si>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</si>
  <si>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</si>
  <si>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</si>
  <si>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</si>
  <si>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</si>
  <si>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</si>
  <si>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</si>
  <si>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</si>
  <si>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</si>
  <si>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</si>
  <si>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</si>
  <si>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</si>
  <si>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</si>
  <si>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</si>
  <si>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</si>
  <si>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</si>
  <si>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</si>
  <si>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</si>
  <si>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</si>
  <si>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</si>
  <si>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</si>
  <si>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</si>
  <si>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</si>
  <si>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</si>
  <si>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</si>
  <si>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</si>
  <si>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</si>
  <si>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</si>
  <si>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</si>
  <si>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</si>
  <si>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</si>
  <si>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</si>
  <si>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</si>
  <si>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</si>
  <si>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</si>
  <si>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</si>
  <si>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</si>
  <si>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</si>
  <si>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</si>
  <si>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</si>
  <si>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</si>
  <si>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</si>
  <si>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</si>
  <si>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</si>
  <si>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</si>
  <si>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</si>
  <si>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</si>
  <si>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</si>
  <si>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</si>
  <si>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</si>
  <si>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</si>
  <si>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</si>
  <si>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</si>
  <si>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</si>
  <si>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</si>
  <si>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</si>
  <si>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</si>
  <si>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</si>
  <si>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</si>
  <si>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</si>
  <si>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</si>
  <si>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</si>
  <si>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</si>
  <si>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</si>
  <si>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</si>
  <si>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</si>
  <si>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</si>
  <si>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</si>
  <si>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</si>
  <si>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</si>
  <si>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</si>
  <si>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</si>
  <si>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</si>
  <si>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</si>
  <si>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</si>
  <si>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</si>
  <si>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</si>
  <si>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</si>
  <si>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</si>
  <si>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</si>
  <si>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</si>
  <si>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</si>
  <si>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</si>
  <si>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</si>
  <si>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</si>
  <si>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</si>
  <si>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</si>
  <si>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</si>
  <si>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</si>
  <si>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</si>
  <si>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</si>
  <si>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</si>
  <si>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</si>
  <si>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</si>
  <si>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</si>
  <si>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</si>
  <si>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</si>
  <si>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</si>
  <si>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</si>
  <si>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</si>
  <si>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</si>
  <si>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</si>
  <si>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</si>
  <si>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</si>
  <si>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</si>
  <si>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</si>
  <si>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</si>
  <si>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</si>
  <si>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</si>
  <si>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</si>
  <si>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</si>
  <si>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</si>
  <si>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</si>
  <si>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</si>
  <si>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</si>
  <si>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</si>
  <si>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</si>
  <si>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</si>
  <si>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</si>
  <si>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</si>
  <si>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</si>
  <si>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</si>
  <si>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</si>
  <si>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</si>
  <si>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</si>
  <si>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</si>
  <si>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</si>
  <si>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</si>
  <si>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</si>
  <si>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</si>
  <si>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</si>
  <si>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</si>
  <si>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</si>
  <si>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</si>
  <si>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</si>
  <si>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</si>
  <si>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</si>
  <si>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</si>
  <si>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</si>
  <si>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</si>
  <si>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</si>
  <si>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</si>
  <si>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</si>
  <si>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</si>
  <si>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</si>
  <si>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</si>
  <si>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</si>
  <si>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</si>
  <si>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</si>
  <si>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</si>
  <si>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</si>
  <si>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</si>
  <si>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</si>
  <si>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</si>
  <si>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</si>
  <si>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</si>
  <si>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</si>
  <si>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</si>
  <si>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</si>
  <si>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</si>
  <si>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</si>
  <si>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</si>
  <si>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</si>
  <si>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</si>
  <si>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</si>
  <si>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</si>
  <si>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</si>
  <si>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</si>
  <si>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</si>
  <si>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</si>
  <si>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</si>
  <si>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</si>
  <si>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</si>
  <si>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</si>
  <si>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</si>
  <si>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</si>
  <si>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</si>
  <si>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</si>
  <si>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</si>
  <si>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</si>
  <si>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</si>
  <si>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</si>
  <si>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</si>
  <si>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</si>
  <si>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</si>
  <si>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</si>
  <si>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</si>
  <si>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</si>
  <si>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</si>
  <si>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</si>
  <si>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</si>
  <si>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</si>
  <si>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</si>
  <si>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</si>
  <si>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</si>
  <si>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</si>
  <si>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</si>
  <si>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</si>
  <si>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</si>
  <si>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</si>
  <si>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</si>
  <si>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</si>
  <si>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</si>
  <si>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</si>
  <si>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</si>
  <si>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</si>
  <si>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</si>
  <si>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</si>
  <si>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</si>
  <si>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</si>
  <si>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</si>
  <si>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</si>
  <si>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</si>
  <si>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</si>
  <si>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</si>
  <si>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</si>
  <si>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</si>
  <si>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</si>
  <si>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</si>
  <si>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</si>
  <si>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</si>
  <si>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</si>
  <si>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</si>
  <si>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</si>
  <si>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</si>
  <si>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</si>
  <si>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</si>
  <si>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</si>
  <si>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</si>
  <si>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</si>
  <si>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</si>
  <si>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</si>
  <si>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</si>
  <si>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</si>
  <si>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</si>
  <si>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</si>
  <si>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</si>
  <si>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</si>
  <si>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</si>
  <si>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</si>
  <si>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</si>
  <si>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</si>
  <si>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</si>
  <si>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</si>
  <si>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</si>
  <si>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</si>
  <si>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</si>
  <si>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</si>
  <si>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</si>
  <si>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</si>
  <si>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</si>
  <si>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</si>
  <si>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</si>
  <si>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</si>
  <si>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</si>
  <si>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</si>
  <si>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</si>
  <si>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</si>
  <si>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</si>
  <si>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</si>
  <si>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</si>
  <si>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</si>
  <si>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</si>
  <si>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</si>
  <si>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</si>
  <si>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</si>
  <si>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</si>
  <si>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</si>
  <si>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</si>
  <si>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</si>
  <si>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</si>
  <si>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</si>
  <si>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</si>
  <si>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</si>
  <si>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</si>
  <si>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</si>
  <si>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</si>
  <si>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</si>
  <si>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</si>
  <si>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</si>
  <si>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</si>
  <si>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</si>
  <si>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</si>
  <si>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</si>
  <si>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</si>
  <si>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</si>
  <si>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</si>
  <si>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</si>
  <si>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</si>
  <si>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</si>
  <si>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</si>
  <si>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</si>
  <si>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</si>
  <si>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</si>
  <si>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</si>
  <si>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</si>
  <si>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</si>
  <si>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</si>
  <si>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</si>
  <si>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</si>
  <si>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</si>
  <si>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</si>
  <si>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</si>
  <si>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</si>
  <si>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</si>
  <si>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</si>
  <si>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</si>
  <si>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</si>
  <si>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</si>
  <si>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</si>
  <si>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</si>
  <si>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</si>
  <si>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</si>
  <si>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</si>
  <si>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</si>
  <si>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</si>
  <si>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</si>
  <si>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</si>
  <si>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</si>
  <si>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</si>
  <si>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</si>
  <si>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</si>
  <si>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</si>
  <si>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</si>
  <si>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</si>
  <si>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</si>
  <si>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</si>
  <si>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</si>
  <si>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</si>
  <si>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</si>
  <si>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</si>
  <si>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</si>
  <si>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</si>
  <si>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</si>
  <si>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</si>
  <si>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</si>
  <si>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</si>
  <si>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</si>
  <si>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</si>
  <si>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</si>
  <si>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</si>
  <si>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</si>
  <si>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</si>
  <si>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</si>
  <si>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</si>
  <si>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</si>
  <si>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</si>
  <si>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</si>
  <si>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</si>
  <si>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</si>
  <si>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</si>
  <si>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</si>
  <si>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</si>
  <si>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</si>
  <si>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</si>
  <si>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</si>
  <si>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</si>
  <si>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</si>
  <si>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</si>
  <si>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</si>
  <si>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</si>
  <si>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</si>
  <si>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</si>
  <si>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</si>
  <si>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</si>
  <si>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</si>
  <si>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</si>
  <si>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</si>
  <si>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</si>
  <si>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</si>
  <si>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</si>
  <si>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</si>
  <si>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</si>
  <si>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</si>
  <si>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</si>
  <si>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</si>
  <si>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</si>
  <si>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</si>
  <si>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</si>
  <si>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</si>
  <si>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</si>
  <si>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</si>
  <si>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</si>
  <si>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</si>
  <si>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</si>
  <si>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</si>
  <si>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</si>
  <si>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</si>
  <si>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</si>
  <si>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</si>
  <si>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</si>
  <si>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</si>
  <si>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</si>
  <si>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</si>
  <si>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</si>
  <si>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</si>
  <si>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</si>
  <si>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</si>
  <si>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</si>
  <si>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</si>
  <si>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</si>
  <si>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</si>
  <si>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</si>
  <si>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</si>
  <si>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</si>
  <si>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</si>
  <si>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</si>
  <si>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</si>
  <si>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</si>
  <si>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</si>
  <si>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</si>
  <si>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</si>
  <si>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</si>
  <si>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</si>
  <si>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</si>
  <si>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</si>
  <si>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</si>
  <si>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</si>
  <si>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</si>
  <si>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</si>
  <si>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</si>
  <si>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</si>
  <si>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</si>
  <si>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</si>
  <si>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</si>
  <si>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</si>
  <si>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</si>
  <si>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</si>
  <si>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</si>
  <si>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</si>
  <si>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</si>
  <si>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</si>
  <si>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</si>
  <si>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</si>
  <si>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</si>
  <si>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</si>
  <si>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</si>
  <si>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</si>
  <si>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</si>
  <si>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</si>
  <si>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</si>
  <si>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</si>
  <si>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</si>
  <si>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</si>
  <si>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</si>
  <si>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</si>
  <si>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</si>
  <si>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</si>
  <si>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</si>
  <si>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</si>
  <si>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</si>
  <si>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</si>
  <si>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</si>
  <si>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</si>
  <si>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</si>
  <si>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</si>
  <si>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</si>
  <si>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</si>
  <si>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</si>
  <si>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</si>
  <si>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</si>
  <si>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</si>
  <si>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</si>
  <si>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</si>
  <si>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</si>
  <si>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</si>
  <si>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</si>
  <si>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</si>
  <si>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</si>
  <si>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</si>
  <si>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</si>
  <si>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</si>
  <si>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</si>
  <si>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</si>
  <si>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</si>
  <si>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</si>
  <si>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</si>
  <si>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</si>
  <si>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</si>
  <si>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</si>
  <si>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</si>
  <si>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</si>
  <si>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</si>
  <si>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</si>
  <si>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</si>
  <si>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</si>
  <si>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</si>
  <si>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</si>
  <si>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</si>
  <si>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</si>
  <si>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</si>
  <si>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</si>
  <si>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</si>
  <si>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</si>
  <si>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</si>
  <si>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</si>
  <si>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</si>
  <si>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</si>
  <si>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</si>
  <si>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</si>
  <si>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</si>
  <si>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</si>
  <si>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</si>
  <si>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</si>
  <si>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</si>
  <si>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</si>
  <si>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</si>
  <si>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</si>
  <si>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</si>
  <si>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</si>
  <si>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</si>
  <si>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</si>
  <si>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</si>
  <si>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</si>
  <si>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</si>
  <si>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</si>
  <si>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</si>
  <si>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</si>
  <si>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</si>
  <si>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</si>
  <si>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</si>
  <si>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</si>
  <si>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</si>
  <si>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</si>
  <si>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</si>
  <si>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</si>
  <si>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</si>
  <si>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</si>
  <si>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</si>
  <si>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</si>
  <si>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</si>
  <si>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</si>
  <si>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</si>
  <si>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</si>
  <si>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</si>
  <si>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</si>
  <si>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</si>
  <si>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</si>
  <si>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</si>
  <si>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</si>
  <si>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</si>
  <si>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</si>
  <si>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</si>
  <si>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</si>
  <si>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</si>
  <si>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</si>
  <si>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</si>
  <si>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</si>
  <si>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</si>
  <si>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</si>
  <si>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</si>
  <si>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</si>
  <si>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</si>
  <si>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</si>
  <si>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</si>
  <si>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</si>
  <si>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</si>
  <si>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</si>
  <si>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</si>
  <si>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</si>
  <si>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</si>
  <si>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</si>
  <si>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</si>
  <si>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</si>
  <si>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</si>
  <si>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</si>
  <si>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</si>
  <si>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</si>
  <si>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</si>
  <si>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</si>
  <si>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</si>
  <si>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</si>
  <si>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</si>
  <si>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</si>
  <si>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</si>
  <si>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</si>
  <si>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</si>
  <si>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</si>
  <si>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</si>
  <si>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</si>
  <si>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</si>
  <si>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</si>
  <si>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</si>
  <si>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</si>
  <si>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</si>
  <si>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</si>
  <si>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</si>
  <si>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</si>
  <si>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</si>
  <si>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</si>
  <si>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</si>
  <si>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</si>
  <si>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</si>
  <si>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</si>
  <si>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</si>
  <si>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</si>
  <si>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</si>
  <si>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</si>
  <si>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</si>
  <si>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</si>
  <si>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</si>
  <si>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</si>
  <si>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</si>
  <si>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</si>
  <si>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</si>
  <si>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</si>
  <si>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</si>
  <si>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</si>
  <si>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</si>
  <si>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</si>
  <si>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</si>
  <si>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</si>
  <si>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</si>
  <si>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</si>
  <si>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</si>
  <si>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</si>
  <si>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</si>
  <si>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</si>
  <si>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</si>
  <si>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</si>
  <si>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</si>
  <si>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</si>
  <si>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</si>
  <si>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</si>
  <si>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</si>
  <si>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</si>
  <si>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</si>
  <si>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</si>
  <si>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</si>
  <si>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</si>
  <si>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</si>
  <si>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</si>
  <si>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</si>
  <si>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</si>
  <si>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</si>
  <si>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</si>
  <si>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</si>
  <si>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</si>
  <si>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</si>
  <si>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</si>
  <si>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</si>
  <si>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</si>
  <si>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</si>
  <si>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</si>
  <si>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</si>
  <si>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</si>
  <si>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</si>
  <si>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</si>
  <si>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</si>
  <si>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</si>
  <si>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</si>
  <si>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</si>
  <si>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</si>
  <si>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</si>
  <si>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</si>
  <si>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</si>
  <si>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</si>
  <si>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</si>
  <si>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</si>
  <si>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</si>
  <si>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</si>
  <si>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</si>
  <si>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</si>
  <si>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</si>
  <si>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</si>
  <si>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</si>
  <si>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</si>
  <si>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</si>
  <si>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</si>
  <si>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</si>
  <si>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</si>
  <si>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</si>
  <si>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</si>
  <si>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</si>
  <si>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</si>
  <si>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</si>
  <si>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</si>
  <si>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</si>
  <si>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</si>
  <si>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</si>
  <si>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</si>
  <si>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</si>
  <si>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</si>
  <si>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</si>
  <si>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</si>
  <si>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</si>
  <si>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</si>
  <si>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</si>
  <si>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</si>
  <si>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</si>
  <si>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</si>
  <si>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</si>
  <si>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</si>
  <si>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</si>
  <si>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</si>
  <si>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</si>
  <si>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</si>
  <si>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</si>
  <si>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</si>
  <si>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</si>
  <si>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</si>
  <si>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</si>
  <si>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</si>
  <si>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</si>
  <si>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</si>
  <si>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</si>
  <si>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</si>
  <si>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</si>
  <si>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</si>
  <si>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</si>
  <si>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</si>
  <si>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</si>
  <si>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</si>
  <si>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</si>
  <si>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</si>
  <si>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</si>
  <si>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</si>
  <si>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</si>
  <si>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</si>
  <si>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</si>
  <si>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</si>
  <si>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</si>
  <si>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</si>
  <si>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</si>
  <si>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</si>
  <si>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</si>
  <si>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</si>
  <si>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</si>
  <si>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</si>
  <si>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</si>
  <si>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</si>
  <si>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</si>
  <si>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</si>
  <si>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</si>
  <si>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</si>
  <si>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</si>
  <si>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</si>
  <si>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</si>
  <si>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</si>
  <si>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</si>
  <si>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</si>
  <si>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</si>
  <si>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</si>
  <si>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</si>
  <si>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</si>
  <si>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</si>
  <si>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</si>
  <si>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</si>
  <si>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</si>
  <si>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</si>
  <si>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</si>
  <si>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</si>
  <si>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</si>
  <si>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</si>
  <si>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</si>
  <si>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</si>
  <si>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</si>
  <si>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</si>
  <si>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</si>
  <si>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</si>
  <si>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</si>
  <si>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</si>
  <si>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</si>
  <si>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</si>
  <si>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</si>
  <si>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</si>
  <si>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</si>
  <si>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</si>
  <si>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</si>
  <si>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</si>
  <si>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</si>
  <si>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</si>
  <si>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</si>
  <si>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</si>
  <si>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</si>
  <si>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</si>
  <si>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</si>
  <si>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</si>
  <si>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</si>
  <si>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</si>
  <si>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</si>
  <si>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</si>
  <si>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</si>
  <si>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</si>
  <si>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</si>
  <si>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</si>
  <si>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</si>
  <si>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</si>
  <si>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</si>
  <si>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</si>
  <si>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</si>
  <si>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</si>
  <si>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</si>
  <si>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</si>
  <si>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</si>
  <si>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</si>
  <si>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</si>
  <si>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</si>
  <si>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</si>
  <si>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</si>
  <si>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</si>
  <si>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</si>
  <si>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</si>
  <si>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</si>
  <si>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</si>
  <si>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</si>
  <si>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</si>
  <si>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</si>
  <si>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</si>
  <si>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</si>
  <si>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</si>
  <si>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</si>
  <si>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</si>
  <si>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</si>
  <si>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</si>
  <si>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</si>
  <si>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</si>
  <si>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</si>
  <si>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</si>
  <si>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</si>
  <si>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</si>
  <si>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</si>
  <si>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</si>
  <si>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</si>
  <si>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</si>
  <si>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</si>
  <si>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</si>
  <si>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</si>
  <si>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</si>
  <si>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</si>
  <si>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</si>
  <si>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</si>
  <si>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</si>
  <si>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</si>
  <si>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</si>
  <si>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</si>
  <si>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</si>
  <si>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</si>
  <si>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</si>
  <si>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</si>
  <si>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</si>
  <si>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</si>
  <si>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</si>
  <si>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</si>
  <si>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</si>
  <si>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</si>
  <si>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</si>
  <si>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</si>
  <si>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</si>
  <si>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</si>
  <si>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</si>
  <si>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</si>
  <si>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</si>
  <si>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</si>
  <si>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</si>
  <si>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</si>
  <si>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</si>
  <si>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</si>
  <si>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</si>
  <si>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</si>
  <si>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</si>
  <si>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</si>
  <si>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</si>
  <si>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</si>
  <si>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</si>
  <si>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</si>
  <si>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</si>
  <si>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</si>
  <si>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</si>
  <si>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</si>
  <si>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</si>
  <si>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</si>
  <si>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</si>
  <si>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</si>
  <si>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</si>
  <si>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</si>
  <si>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</si>
  <si>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</si>
  <si>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</si>
  <si>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</si>
  <si>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</si>
  <si>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</si>
  <si>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</si>
  <si>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</si>
  <si>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</si>
  <si>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</si>
  <si>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</si>
  <si>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</si>
  <si>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</si>
  <si>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</si>
  <si>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</si>
  <si>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</si>
  <si>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</si>
  <si>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</si>
  <si>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</si>
  <si>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</si>
  <si>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</si>
  <si>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</si>
  <si>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</si>
  <si>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</si>
  <si>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</si>
  <si>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</si>
  <si>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</si>
  <si>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</si>
  <si>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</si>
  <si>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</si>
  <si>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</si>
  <si>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</si>
  <si>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</si>
  <si>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</si>
  <si>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</si>
  <si>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</si>
  <si>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</si>
  <si>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</si>
  <si>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</si>
  <si>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</si>
  <si>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</si>
  <si>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</si>
  <si>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</si>
  <si>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</si>
  <si>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</si>
  <si>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</si>
  <si>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</si>
  <si>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</si>
  <si>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</si>
  <si>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</si>
  <si>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</si>
  <si>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</si>
  <si>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</si>
  <si>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</si>
  <si>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</si>
  <si>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</si>
  <si>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</si>
  <si>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</si>
  <si>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</si>
  <si>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</si>
  <si>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</si>
  <si>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</si>
  <si>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</si>
  <si>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</si>
  <si>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</si>
  <si>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</si>
  <si>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</si>
  <si>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</si>
  <si>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</si>
  <si>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</si>
  <si>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</si>
  <si>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</si>
  <si>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</si>
  <si>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</si>
  <si>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</si>
  <si>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</si>
  <si>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</si>
  <si>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</si>
  <si>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</si>
  <si>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</si>
  <si>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</si>
  <si>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</si>
  <si>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</si>
  <si>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</si>
  <si>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</si>
  <si>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</si>
  <si>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</si>
  <si>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</si>
  <si>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</si>
  <si>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</si>
  <si>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</si>
  <si>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</si>
  <si>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</si>
  <si>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</si>
  <si>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</si>
  <si>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</si>
  <si>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</si>
  <si>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</si>
  <si>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</si>
  <si>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</si>
  <si>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</si>
  <si>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</si>
  <si>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</si>
  <si>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</si>
  <si>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</si>
  <si>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</si>
  <si>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</si>
  <si>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</si>
  <si>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</si>
  <si>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</si>
  <si>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</si>
  <si>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</si>
  <si>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</si>
  <si>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</si>
  <si>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</si>
  <si>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</si>
  <si>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</si>
  <si>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</si>
  <si>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</si>
  <si>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</si>
  <si>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</si>
  <si>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</si>
  <si>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</si>
  <si>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</si>
  <si>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</si>
  <si>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</si>
  <si>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</si>
  <si>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</si>
  <si>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</si>
  <si>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</si>
  <si>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</si>
  <si>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</si>
  <si>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</si>
  <si>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</si>
  <si>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</si>
  <si>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</si>
  <si>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</si>
  <si>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</si>
  <si>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</si>
  <si>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</si>
  <si>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</si>
  <si>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</si>
  <si>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</si>
  <si>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</si>
  <si>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</si>
  <si>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</si>
  <si>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</si>
  <si>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</si>
  <si>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</si>
  <si>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</si>
  <si>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</si>
  <si>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</si>
  <si>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</si>
  <si>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</si>
  <si>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</si>
  <si>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</si>
  <si>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</si>
  <si>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</si>
  <si>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</si>
  <si>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</si>
  <si>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</si>
  <si>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</si>
  <si>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</si>
  <si>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</si>
  <si>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</si>
  <si>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</si>
  <si>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</si>
  <si>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</si>
  <si>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</si>
  <si>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</si>
  <si>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</si>
  <si>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</si>
  <si>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</si>
  <si>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</si>
  <si>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</si>
  <si>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</si>
  <si>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</si>
  <si>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</si>
  <si>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</si>
  <si>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</si>
  <si>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</si>
  <si>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</si>
  <si>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</si>
  <si>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</si>
  <si>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</si>
  <si>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</si>
  <si>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</si>
  <si>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</si>
  <si>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</si>
  <si>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</si>
  <si>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</si>
  <si>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</si>
  <si>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</si>
  <si>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</si>
  <si>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</si>
  <si>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</si>
  <si>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</si>
  <si>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</si>
  <si>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</si>
  <si>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</si>
  <si>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</si>
  <si>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</si>
  <si>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</si>
  <si>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</si>
  <si>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</si>
  <si>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</si>
  <si>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</si>
  <si>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</si>
  <si>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</si>
  <si>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</si>
  <si>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</si>
  <si>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</si>
  <si>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</si>
  <si>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</si>
  <si>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</si>
  <si>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</si>
  <si>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</si>
  <si>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</si>
  <si>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</si>
  <si>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</si>
  <si>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</si>
  <si>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</si>
  <si>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</si>
  <si>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</si>
  <si>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</si>
  <si>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</si>
  <si>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</si>
  <si>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</si>
  <si>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</si>
  <si>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</si>
  <si>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</si>
  <si>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</si>
  <si>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</si>
  <si>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</si>
  <si>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</si>
  <si>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</si>
  <si>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</si>
  <si>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</si>
  <si>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</si>
  <si>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</si>
  <si>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</si>
  <si>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</si>
  <si>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</si>
  <si>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</si>
  <si>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</si>
  <si>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</si>
  <si>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</si>
  <si>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</si>
  <si>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</si>
  <si>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</si>
  <si>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</si>
  <si>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</si>
  <si>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</si>
  <si>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</si>
  <si>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</si>
  <si>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</si>
  <si>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</si>
  <si>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</si>
  <si>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</si>
  <si>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</si>
  <si>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</si>
  <si>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</si>
  <si>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</si>
  <si>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</si>
  <si>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</si>
  <si>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</si>
  <si>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</si>
  <si>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</si>
  <si>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</si>
  <si>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</si>
  <si>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</si>
  <si>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</si>
  <si>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</si>
  <si>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</si>
  <si>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</si>
  <si>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</si>
  <si>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</si>
  <si>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</si>
  <si>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</si>
  <si>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</si>
  <si>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</si>
  <si>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</si>
  <si>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</si>
  <si>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</si>
  <si>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</si>
  <si>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</si>
  <si>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</si>
  <si>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</si>
  <si>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</si>
  <si>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</si>
  <si>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</si>
  <si>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</si>
  <si>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</si>
  <si>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</si>
  <si>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</si>
  <si>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</si>
  <si>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</si>
  <si>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</si>
  <si>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</si>
  <si>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</si>
  <si>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</si>
  <si>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</si>
  <si>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</si>
  <si>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</si>
  <si>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</si>
  <si>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</si>
  <si>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</si>
  <si>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</si>
  <si>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</si>
  <si>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</si>
  <si>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</si>
  <si>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</si>
  <si>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</si>
  <si>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</si>
  <si>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</si>
  <si>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</si>
  <si>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</si>
  <si>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</si>
  <si>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</si>
  <si>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</si>
  <si>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</si>
  <si>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</si>
  <si>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</si>
  <si>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</si>
  <si>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</si>
  <si>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</si>
  <si>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</si>
  <si>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</si>
  <si>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</si>
  <si>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</si>
  <si>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</si>
  <si>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</si>
  <si>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</si>
  <si>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</si>
  <si>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</si>
  <si>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</si>
  <si>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</si>
  <si>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</si>
  <si>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</si>
  <si>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</si>
  <si>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</si>
  <si>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</si>
  <si>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</si>
  <si>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</si>
  <si>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</si>
  <si>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</si>
  <si>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</si>
  <si>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</si>
  <si>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</si>
  <si>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</si>
  <si>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</si>
  <si>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</si>
  <si>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</si>
  <si>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</si>
  <si>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</si>
  <si>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</si>
  <si>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</si>
  <si>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</si>
  <si>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</si>
  <si>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</si>
  <si>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</si>
  <si>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</si>
  <si>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</si>
  <si>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</si>
  <si>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</si>
  <si>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</si>
  <si>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</si>
  <si>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</si>
  <si>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</si>
  <si>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</si>
  <si>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</si>
  <si>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</si>
  <si>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</si>
  <si>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</si>
  <si>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</si>
  <si>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</si>
  <si>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</si>
  <si>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</si>
  <si>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</si>
  <si>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</si>
  <si>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</si>
  <si>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</si>
  <si>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</si>
  <si>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</si>
  <si>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</si>
  <si>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</si>
  <si>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</si>
  <si>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</si>
  <si>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</si>
  <si>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</si>
  <si>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</si>
  <si>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</si>
  <si>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</si>
  <si>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</si>
  <si>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</si>
  <si>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</si>
  <si>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</si>
  <si>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</si>
  <si>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</si>
  <si>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</si>
  <si>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</si>
  <si>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</si>
  <si>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</si>
  <si>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</si>
  <si>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</si>
  <si>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</si>
  <si>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</si>
  <si>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</si>
  <si>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</si>
  <si>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</si>
  <si>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</si>
  <si>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</si>
  <si>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</si>
  <si>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</si>
  <si>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</si>
  <si>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</si>
  <si>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</si>
  <si>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</si>
  <si>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</si>
  <si>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</si>
  <si>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</si>
  <si>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</si>
  <si>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</si>
  <si>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</si>
  <si>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</si>
  <si>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</si>
  <si>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</si>
  <si>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</si>
  <si>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</si>
  <si>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</si>
  <si>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</si>
  <si>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</si>
  <si>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</si>
  <si>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</si>
  <si>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</si>
  <si>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</si>
  <si>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</si>
  <si>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</si>
  <si>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</si>
  <si>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</si>
  <si>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</si>
  <si>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</si>
  <si>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</si>
  <si>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</si>
  <si>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</si>
  <si>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</si>
  <si>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</si>
  <si>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</si>
  <si>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</si>
  <si>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</si>
  <si>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</si>
  <si>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</si>
  <si>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</si>
  <si>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</si>
  <si>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</si>
  <si>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</si>
  <si>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</si>
  <si>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</si>
  <si>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</si>
  <si>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</si>
  <si>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</si>
  <si>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</si>
  <si>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</si>
  <si>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</si>
  <si>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</si>
  <si>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</si>
  <si>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</si>
  <si>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</si>
  <si>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</si>
  <si>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</si>
  <si>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</si>
  <si>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</si>
  <si>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</si>
  <si>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</si>
  <si>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</si>
  <si>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</si>
  <si>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</si>
  <si>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</si>
  <si>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</si>
  <si>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</si>
  <si>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</si>
  <si>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</si>
  <si>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</si>
  <si>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</si>
  <si>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</si>
  <si>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</si>
  <si>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</si>
  <si>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</si>
  <si>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</si>
  <si>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</si>
  <si>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</si>
  <si>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</si>
  <si>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</si>
  <si>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</si>
  <si>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</si>
  <si>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</si>
  <si>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</si>
  <si>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</si>
  <si>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</si>
  <si>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</si>
  <si>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</si>
  <si>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</si>
  <si>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</si>
  <si>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</si>
  <si>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</si>
  <si>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</si>
  <si>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</si>
  <si>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</si>
  <si>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</si>
  <si>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</si>
  <si>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</si>
  <si>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</si>
  <si>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</si>
  <si>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</si>
  <si>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</si>
  <si>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</si>
  <si>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</si>
  <si>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</si>
  <si>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</si>
  <si>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</si>
  <si>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</si>
  <si>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</si>
  <si>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</si>
  <si>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</si>
  <si>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</si>
  <si>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</si>
  <si>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</si>
  <si>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</si>
  <si>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</si>
  <si>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</si>
  <si>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</si>
  <si>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</si>
  <si>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</si>
  <si>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</si>
  <si>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</si>
  <si>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</si>
  <si>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</si>
  <si>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</si>
  <si>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</si>
  <si>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</si>
  <si>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</si>
  <si>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</si>
  <si>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</si>
  <si>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</si>
  <si>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</si>
  <si>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</si>
  <si>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</si>
  <si>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</si>
  <si>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</si>
  <si>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</si>
  <si>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</si>
  <si>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</si>
  <si>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</si>
  <si>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</si>
  <si>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</si>
  <si>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</si>
  <si>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</si>
  <si>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</si>
  <si>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</si>
  <si>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</si>
  <si>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</si>
  <si>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</si>
  <si>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</si>
  <si>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</si>
  <si>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</si>
  <si>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</si>
  <si>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</si>
  <si>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</si>
  <si>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</si>
  <si>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</si>
  <si>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</si>
  <si>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</si>
  <si>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</si>
  <si>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</si>
  <si>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</si>
  <si>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</si>
  <si>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</si>
  <si>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</si>
  <si>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</si>
  <si>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</si>
  <si>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</si>
  <si>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</si>
  <si>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</si>
  <si>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</si>
  <si>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</si>
  <si>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</si>
  <si>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</si>
  <si>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</si>
  <si>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</si>
  <si>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</si>
  <si>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</si>
  <si>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</si>
  <si>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</si>
  <si>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</si>
  <si>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</si>
  <si>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</si>
  <si>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</si>
  <si>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</si>
  <si>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</si>
  <si>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</si>
  <si>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</si>
  <si>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</si>
  <si>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</si>
  <si>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</si>
  <si>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</si>
  <si>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</si>
  <si>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</si>
  <si>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</si>
  <si>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</si>
  <si>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</si>
  <si>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</si>
  <si>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</si>
  <si>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</si>
  <si>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</si>
  <si>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</si>
  <si>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</si>
  <si>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</si>
  <si>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</si>
  <si>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</si>
  <si>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</si>
  <si>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</si>
  <si>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</si>
  <si>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</si>
  <si>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</si>
  <si>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</si>
  <si>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</si>
  <si>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</si>
  <si>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</si>
  <si>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</si>
  <si>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</si>
  <si>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</si>
  <si>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</si>
  <si>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</si>
  <si>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</si>
  <si>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</si>
  <si>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</si>
  <si>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</si>
  <si>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</si>
  <si>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</si>
  <si>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</si>
  <si>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</si>
  <si>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</si>
  <si>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</si>
  <si>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</si>
  <si>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</si>
  <si>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</si>
  <si>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</si>
  <si>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</si>
  <si>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</si>
  <si>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</si>
  <si>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</si>
  <si>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</si>
  <si>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</si>
  <si>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</si>
  <si>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</si>
  <si>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</si>
  <si>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</si>
  <si>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</si>
  <si>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</si>
  <si>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</si>
  <si>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</si>
  <si>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</si>
  <si>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</si>
  <si>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</si>
  <si>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</si>
  <si>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</si>
  <si>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</si>
  <si>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</si>
  <si>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</si>
  <si>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</si>
  <si>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</si>
  <si>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</si>
  <si>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</si>
  <si>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</si>
  <si>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</si>
  <si>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</si>
  <si>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</si>
  <si>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</si>
  <si>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</si>
  <si>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</si>
  <si>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</si>
  <si>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</si>
  <si>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</si>
  <si>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</si>
  <si>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</si>
  <si>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</si>
  <si>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</si>
  <si>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</si>
  <si>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</si>
  <si>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</si>
  <si>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</si>
  <si>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</si>
  <si>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</si>
  <si>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</si>
  <si>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</si>
  <si>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</si>
  <si>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</si>
  <si>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</si>
  <si>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</si>
  <si>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</si>
  <si>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</si>
  <si>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</si>
  <si>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</si>
  <si>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</si>
  <si>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</si>
  <si>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</si>
  <si>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</si>
  <si>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</si>
  <si>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</si>
  <si>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</si>
  <si>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</si>
  <si>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</si>
  <si>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</si>
  <si>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</si>
  <si>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</si>
  <si>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</si>
  <si>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</si>
  <si>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</si>
  <si>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</si>
  <si>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</si>
  <si>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</si>
  <si>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</si>
  <si>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</si>
  <si>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</si>
  <si>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</si>
  <si>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</si>
  <si>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</si>
  <si>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</si>
  <si>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</si>
  <si>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</si>
  <si>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</si>
  <si>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</si>
  <si>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</si>
  <si>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</si>
  <si>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</si>
  <si>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</si>
  <si>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</si>
  <si>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</si>
  <si>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</si>
  <si>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</si>
  <si>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</si>
  <si>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</si>
  <si>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</si>
  <si>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</si>
  <si>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</si>
  <si>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</si>
  <si>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</si>
  <si>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</si>
  <si>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</si>
  <si>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</si>
  <si>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</si>
  <si>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</si>
  <si>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</si>
  <si>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</si>
  <si>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</si>
  <si>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</si>
  <si>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</si>
  <si>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</si>
  <si>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</si>
  <si>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</si>
  <si>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</si>
  <si>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</si>
  <si>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</si>
  <si>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</si>
  <si>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</si>
  <si>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</si>
  <si>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</si>
  <si>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</si>
  <si>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</si>
  <si>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</si>
  <si>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</si>
  <si>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</si>
  <si>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</si>
  <si>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</si>
  <si>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</si>
  <si>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</si>
  <si>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</si>
  <si>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</si>
  <si>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</si>
  <si>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</si>
  <si>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</si>
  <si>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</si>
  <si>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</si>
  <si>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</si>
  <si>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</si>
  <si>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</si>
  <si>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</si>
  <si>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</si>
  <si>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</si>
  <si>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</si>
  <si>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</si>
  <si>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</si>
  <si>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</si>
  <si>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</si>
  <si>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</si>
  <si>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</si>
  <si>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</si>
  <si>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</si>
  <si>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</si>
  <si>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</si>
  <si>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</si>
  <si>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</si>
  <si>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</si>
  <si>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</si>
  <si>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</si>
  <si>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</si>
  <si>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</si>
  <si>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</si>
  <si>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</si>
  <si>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</si>
  <si>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</si>
  <si>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</si>
  <si>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</si>
  <si>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</si>
  <si>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</si>
  <si>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</si>
  <si>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</si>
  <si>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</si>
  <si>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</si>
  <si>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</si>
  <si>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</si>
  <si>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</si>
  <si>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</si>
  <si>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</si>
  <si>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</si>
  <si>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</si>
  <si>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</si>
  <si>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</si>
  <si>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</si>
  <si>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</si>
  <si>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</si>
  <si>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</si>
  <si>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</si>
  <si>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</si>
  <si>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</si>
  <si>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</si>
  <si>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</si>
  <si>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</si>
  <si>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</si>
  <si>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</si>
  <si>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</si>
  <si>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</si>
  <si>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</si>
  <si>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</si>
  <si>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</si>
  <si>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</si>
  <si>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</si>
  <si>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</si>
  <si>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</si>
  <si>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</si>
  <si>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</si>
  <si>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</si>
  <si>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</si>
  <si>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</si>
  <si>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</si>
  <si>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</si>
  <si>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</si>
  <si>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</si>
  <si>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</si>
  <si>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</si>
  <si>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</si>
  <si>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</si>
  <si>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</si>
  <si>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</si>
  <si>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</si>
  <si>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</si>
  <si>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</si>
  <si>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</si>
  <si>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</si>
  <si>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</si>
  <si>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</si>
  <si>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</si>
  <si>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</si>
  <si>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</si>
  <si>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</si>
  <si>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</si>
  <si>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</si>
  <si>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</si>
  <si>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</si>
  <si>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</si>
  <si>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</si>
  <si>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</si>
  <si>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</si>
  <si>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</si>
  <si>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</si>
  <si>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</si>
  <si>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</si>
  <si>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</si>
  <si>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</si>
  <si>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</si>
  <si>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</si>
  <si>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</si>
  <si>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</si>
  <si>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</si>
  <si>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</si>
  <si>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</si>
  <si>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</si>
  <si>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</si>
  <si>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</si>
  <si>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</si>
  <si>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</si>
  <si>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</si>
  <si>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</si>
  <si>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</si>
  <si>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</si>
  <si>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</si>
  <si>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</si>
  <si>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</si>
  <si>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</si>
  <si>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</si>
  <si>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</si>
  <si>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</si>
  <si>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</si>
  <si>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</si>
  <si>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</si>
  <si>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</si>
  <si>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</si>
  <si>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</si>
  <si>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</si>
  <si>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</si>
  <si>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</si>
  <si>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</si>
  <si>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</si>
  <si>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</si>
  <si>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</si>
  <si>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</si>
  <si>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</si>
  <si>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</si>
  <si>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</si>
  <si>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</si>
  <si>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</si>
  <si>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</si>
  <si>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</si>
  <si>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</si>
  <si>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</si>
  <si>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</si>
  <si>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</si>
  <si>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</si>
  <si>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</si>
  <si>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</si>
  <si>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</si>
  <si>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</si>
  <si>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</si>
  <si>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</si>
  <si>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</si>
  <si>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</si>
  <si>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</si>
  <si>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</si>
  <si>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</si>
  <si>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</si>
  <si>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</si>
  <si>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</si>
  <si>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</si>
  <si>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</si>
  <si>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</si>
  <si>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</si>
  <si>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</si>
  <si>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</si>
  <si>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</si>
  <si>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</si>
  <si>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</si>
  <si>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</si>
  <si>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</si>
  <si>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</si>
  <si>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</si>
  <si>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</si>
  <si>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</si>
  <si>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</si>
  <si>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</si>
  <si>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</si>
  <si>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</si>
  <si>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</si>
  <si>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</si>
  <si>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</si>
  <si>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</si>
  <si>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</si>
  <si>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</si>
  <si>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</si>
  <si>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</si>
  <si>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</si>
  <si>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</si>
  <si>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</si>
  <si>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</si>
  <si>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</si>
  <si>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</si>
  <si>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</si>
  <si>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</si>
  <si>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</si>
  <si>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</si>
  <si>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</si>
  <si>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</si>
  <si>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</si>
  <si>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</si>
  <si>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</si>
  <si>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</si>
  <si>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</si>
  <si>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</si>
  <si>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</si>
  <si>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</si>
  <si>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</si>
  <si>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</si>
  <si>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</si>
  <si>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</si>
  <si>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</si>
  <si>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</si>
  <si>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</si>
  <si>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</si>
  <si>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</si>
  <si>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</si>
  <si>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</si>
  <si>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</si>
  <si>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</si>
  <si>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</si>
  <si>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</si>
  <si>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</si>
  <si>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</si>
  <si>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</si>
  <si>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</si>
  <si>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</si>
  <si>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</si>
  <si>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</si>
  <si>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</si>
  <si>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</si>
  <si>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</si>
  <si>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</si>
  <si>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</si>
  <si>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</si>
  <si>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</si>
  <si>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</si>
  <si>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</si>
  <si>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</si>
  <si>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</si>
  <si>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</si>
  <si>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</si>
  <si>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</si>
  <si>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</si>
  <si>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</si>
  <si>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</si>
  <si>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</si>
  <si>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</si>
  <si>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</si>
  <si>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</si>
  <si>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</si>
  <si>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</si>
  <si>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</si>
  <si>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</si>
  <si>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</si>
  <si>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</si>
  <si>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</si>
  <si>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</si>
  <si>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</si>
  <si>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</si>
  <si>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</si>
  <si>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</si>
  <si>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</si>
  <si>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</si>
  <si>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</si>
  <si>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</si>
  <si>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</si>
  <si>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</si>
  <si>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</si>
  <si>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</si>
  <si>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</si>
  <si>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</si>
  <si>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</si>
  <si>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</si>
  <si>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</si>
  <si>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</si>
  <si>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</si>
  <si>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</si>
  <si>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</si>
  <si>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</si>
  <si>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</si>
  <si>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</si>
  <si>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</si>
  <si>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</si>
  <si>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</si>
  <si>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</si>
  <si>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</si>
  <si>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</si>
  <si>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</si>
  <si>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</si>
  <si>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</si>
  <si>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</si>
  <si>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</si>
  <si>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</si>
  <si>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</si>
  <si>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</si>
  <si>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</si>
  <si>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</si>
  <si>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</si>
  <si>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</si>
  <si>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</si>
  <si>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</si>
  <si>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</si>
  <si>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</si>
  <si>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</si>
  <si>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</si>
  <si>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</si>
  <si>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</si>
  <si>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</si>
  <si>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</si>
  <si>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</si>
  <si>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</si>
  <si>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</si>
  <si>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</si>
  <si>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</si>
  <si>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</si>
  <si>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</si>
  <si>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</si>
  <si>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</si>
  <si>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</si>
  <si>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</si>
  <si>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</si>
  <si>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</si>
  <si>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</si>
  <si>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</si>
  <si>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</si>
  <si>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</si>
  <si>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</si>
  <si>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</si>
  <si>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</si>
  <si>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</si>
  <si>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</si>
  <si>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</si>
  <si>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</si>
  <si>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</si>
  <si>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</si>
  <si>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</si>
  <si>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</si>
  <si>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</si>
  <si>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</si>
  <si>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</si>
  <si>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</si>
  <si>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</si>
  <si>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</si>
  <si>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</si>
  <si>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</si>
  <si>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</si>
  <si>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</si>
  <si>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</si>
  <si>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</si>
  <si>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</si>
  <si>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</si>
  <si>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</si>
  <si>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</si>
  <si>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</si>
  <si>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</si>
  <si>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</si>
  <si>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</si>
  <si>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</si>
  <si>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</si>
  <si>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</si>
  <si>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</si>
  <si>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</si>
  <si>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</si>
  <si>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</si>
  <si>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</si>
  <si>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</si>
  <si>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</si>
  <si>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</si>
  <si>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</si>
  <si>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</si>
  <si>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</si>
  <si>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</si>
  <si>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</si>
  <si>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</si>
  <si>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</si>
  <si>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</si>
  <si>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</si>
  <si>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</si>
  <si>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</si>
  <si>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</si>
  <si>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</si>
  <si>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</si>
  <si>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</si>
  <si>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</si>
  <si>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</si>
  <si>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</si>
  <si>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</si>
  <si>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</si>
  <si>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</si>
  <si>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</si>
  <si>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</si>
  <si>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</si>
  <si>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</si>
  <si>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</si>
  <si>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</si>
  <si>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</si>
  <si>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</si>
  <si>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</si>
  <si>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</si>
  <si>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</si>
  <si>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</si>
  <si>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</si>
  <si>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</si>
  <si>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</si>
  <si>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</si>
  <si>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</si>
  <si>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</si>
  <si>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</si>
  <si>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</si>
  <si>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</si>
  <si>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</si>
  <si>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</si>
  <si>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</si>
  <si>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</si>
  <si>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</si>
  <si>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</si>
  <si>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</si>
  <si>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</si>
  <si>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</si>
  <si>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</si>
  <si>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</si>
  <si>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</si>
  <si>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</si>
  <si>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</si>
  <si>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</si>
  <si>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</si>
  <si>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</si>
  <si>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</si>
  <si>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</si>
  <si>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</si>
  <si>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</si>
  <si>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</si>
  <si>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</si>
  <si>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</si>
  <si>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</si>
  <si>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</si>
  <si>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</si>
  <si>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</si>
  <si>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</si>
  <si>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</si>
  <si>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</si>
  <si>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</si>
  <si>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</si>
  <si>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</si>
  <si>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</si>
  <si>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</si>
  <si>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</si>
  <si>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</si>
  <si>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</si>
  <si>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</si>
  <si>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</si>
  <si>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</si>
  <si>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</si>
  <si>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</si>
  <si>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</si>
  <si>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</si>
  <si>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</si>
  <si>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</si>
  <si>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</si>
  <si>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</si>
  <si>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</si>
  <si>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</si>
  <si>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</si>
  <si>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</si>
  <si>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</si>
  <si>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</si>
  <si>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</si>
  <si>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</si>
  <si>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</si>
  <si>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</si>
  <si>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</si>
  <si>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</si>
  <si>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</si>
  <si>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</si>
  <si>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</si>
  <si>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</si>
  <si>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</si>
  <si>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</si>
  <si>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</si>
  <si>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</si>
  <si>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</si>
  <si>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</si>
  <si>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</si>
  <si>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</si>
  <si>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</si>
  <si>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</si>
  <si>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</si>
  <si>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</si>
  <si>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</si>
  <si>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</si>
  <si>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</si>
  <si>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</si>
  <si>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</si>
  <si>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</si>
  <si>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</si>
  <si>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</si>
  <si>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</si>
  <si>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</si>
  <si>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</si>
  <si>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</si>
  <si>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</si>
  <si>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</si>
  <si>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</si>
  <si>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</si>
  <si>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</si>
  <si>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</si>
  <si>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</si>
  <si>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</si>
  <si>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</si>
  <si>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</si>
  <si>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</si>
  <si>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</si>
  <si>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</si>
  <si>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</si>
  <si>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</si>
  <si>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</si>
  <si>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</si>
  <si>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</si>
  <si>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</si>
  <si>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</si>
  <si>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</si>
  <si>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</si>
  <si>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</si>
  <si>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</si>
  <si>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</si>
  <si>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</si>
  <si>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</si>
  <si>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</si>
  <si>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</si>
  <si>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</si>
  <si>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</si>
  <si>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</si>
  <si>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</si>
  <si>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</si>
  <si>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</si>
  <si>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</si>
  <si>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</si>
  <si>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</si>
  <si>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</si>
  <si>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</si>
  <si>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</si>
  <si>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</si>
  <si>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</si>
  <si>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</si>
  <si>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</si>
  <si>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</si>
  <si>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</si>
  <si>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</si>
  <si>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</si>
  <si>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</si>
  <si>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</si>
  <si>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</si>
  <si>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</si>
  <si>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</si>
  <si>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</si>
  <si>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</si>
  <si>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</si>
  <si>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</si>
  <si>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</si>
  <si>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</si>
  <si>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</si>
  <si>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</si>
  <si>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</si>
  <si>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</si>
  <si>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</si>
  <si>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</si>
  <si>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</si>
  <si>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</si>
  <si>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</si>
  <si>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</si>
  <si>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</si>
  <si>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</si>
  <si>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</si>
  <si>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</si>
  <si>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</si>
  <si>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</si>
  <si>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</si>
  <si>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</si>
  <si>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</si>
  <si>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</si>
  <si>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</si>
  <si>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</si>
  <si>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</si>
  <si>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</si>
  <si>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</si>
  <si>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</si>
  <si>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</si>
  <si>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</si>
  <si>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</si>
  <si>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</si>
  <si>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</si>
  <si>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</si>
  <si>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</si>
  <si>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</si>
  <si>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</si>
  <si>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</si>
  <si>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</si>
  <si>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</si>
  <si>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</si>
  <si>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</si>
  <si>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</si>
  <si>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</si>
  <si>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</si>
  <si>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</si>
  <si>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</si>
  <si>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</si>
  <si>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</si>
  <si>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</si>
  <si>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</si>
  <si>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</si>
  <si>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</si>
  <si>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</si>
  <si>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</si>
  <si>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</si>
  <si>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</si>
  <si>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</si>
  <si>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</si>
  <si>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</si>
  <si>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</si>
  <si>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</si>
  <si>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</si>
  <si>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</si>
  <si>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</si>
  <si>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</si>
  <si>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</si>
  <si>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</si>
  <si>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</si>
  <si>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</si>
  <si>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</si>
  <si>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</si>
  <si>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</si>
  <si>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</si>
  <si>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</si>
  <si>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</si>
  <si>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</si>
  <si>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</si>
  <si>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</si>
  <si>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</si>
  <si>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</si>
  <si>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</si>
  <si>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</si>
  <si>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</si>
  <si>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</si>
  <si>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</si>
  <si>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</si>
  <si>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</si>
  <si>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</si>
  <si>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</si>
  <si>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</si>
  <si>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</si>
  <si>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</si>
  <si>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</si>
  <si>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</si>
  <si>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</si>
  <si>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</si>
  <si>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</si>
  <si>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</si>
  <si>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</si>
  <si>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</si>
  <si>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</si>
  <si>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</si>
  <si>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</si>
  <si>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</si>
  <si>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</si>
  <si>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</si>
  <si>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</si>
  <si>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</si>
  <si>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</si>
  <si>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</si>
  <si>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</si>
  <si>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</si>
  <si>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</si>
  <si>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</si>
  <si>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</si>
  <si>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</si>
  <si>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</si>
  <si>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</si>
  <si>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</si>
  <si>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</si>
  <si>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</si>
  <si>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</si>
  <si>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</si>
  <si>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</si>
  <si>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</si>
  <si>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</si>
  <si>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</si>
  <si>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</si>
  <si>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</si>
  <si>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</si>
  <si>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</si>
  <si>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</si>
  <si>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</si>
  <si>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</si>
  <si>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</si>
  <si>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</si>
  <si>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</si>
  <si>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</si>
  <si>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</si>
  <si>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</si>
  <si>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</si>
  <si>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</si>
  <si>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</si>
  <si>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</si>
  <si>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</si>
  <si>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</si>
  <si>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</si>
  <si>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</si>
  <si>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</si>
  <si>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</si>
  <si>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</si>
  <si>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</si>
  <si>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</si>
  <si>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</si>
  <si>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</si>
  <si>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</si>
  <si>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</si>
  <si>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</si>
  <si>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</si>
  <si>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</si>
  <si>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</si>
  <si>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</si>
  <si>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</si>
  <si>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</si>
  <si>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</si>
  <si>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</si>
  <si>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</si>
  <si>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</si>
  <si>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</si>
  <si>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</si>
  <si>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</si>
  <si>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</si>
  <si>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</si>
  <si>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</si>
  <si>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</si>
  <si>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</si>
  <si>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</si>
  <si>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</si>
  <si>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</si>
  <si>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</si>
  <si>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</si>
  <si>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</si>
  <si>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</si>
  <si>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</si>
  <si>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</si>
  <si>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</si>
  <si>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</si>
  <si>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</si>
  <si>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</si>
  <si>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</si>
  <si>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</si>
  <si>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</si>
  <si>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</si>
  <si>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</si>
  <si>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</si>
  <si>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</si>
  <si>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</si>
  <si>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</si>
  <si>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</si>
  <si>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</si>
  <si>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</si>
  <si>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</si>
  <si>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</si>
  <si>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</si>
  <si>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</si>
  <si>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</si>
  <si>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</si>
  <si>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</si>
  <si>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</si>
  <si>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</si>
  <si>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</si>
  <si>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</si>
  <si>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</si>
  <si>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</si>
  <si>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</si>
  <si>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</si>
  <si>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</si>
  <si>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</si>
  <si>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</si>
  <si>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</si>
  <si>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</si>
  <si>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</si>
  <si>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</si>
  <si>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</si>
  <si>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</si>
  <si>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</si>
  <si>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</si>
  <si>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</si>
  <si>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</si>
  <si>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</si>
  <si>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</si>
  <si>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</si>
  <si>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</si>
  <si>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</si>
  <si>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</si>
  <si>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</si>
  <si>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</si>
  <si>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</si>
  <si>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</si>
  <si>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</si>
  <si>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</si>
  <si>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</si>
  <si>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</si>
  <si>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</si>
  <si>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</si>
  <si>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</si>
  <si>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</si>
  <si>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</si>
  <si>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</si>
  <si>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</si>
  <si>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</si>
  <si>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</si>
  <si>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</si>
  <si>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</si>
  <si>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</si>
  <si>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</si>
  <si>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</si>
  <si>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</si>
  <si>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</si>
  <si>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</si>
  <si>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</si>
  <si>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</si>
  <si>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</si>
  <si>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</si>
  <si>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</si>
  <si>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</si>
  <si>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</si>
  <si>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</si>
  <si>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</si>
  <si>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</si>
  <si>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</si>
  <si>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</si>
  <si>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</si>
  <si>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</si>
  <si>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</si>
  <si>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</si>
  <si>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</si>
  <si>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</si>
  <si>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</si>
  <si>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</si>
  <si>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</si>
  <si>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</si>
  <si>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</si>
  <si>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</si>
  <si>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</si>
  <si>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</si>
  <si>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</si>
  <si>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</si>
  <si>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</si>
  <si>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</si>
  <si>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</si>
  <si>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</si>
  <si>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</si>
  <si>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</si>
  <si>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</si>
  <si>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</si>
  <si>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</si>
  <si>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</si>
  <si>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</si>
  <si>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</si>
  <si>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</si>
  <si>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</si>
  <si>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</si>
  <si>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</si>
  <si>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</si>
  <si>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</si>
  <si>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</si>
  <si>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</si>
  <si>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</si>
  <si>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</si>
  <si>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</si>
  <si>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</si>
  <si>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</si>
  <si>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</si>
  <si>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</si>
  <si>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</si>
  <si>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</si>
  <si>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</si>
  <si>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</si>
  <si>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</si>
  <si>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</si>
  <si>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</si>
  <si>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</si>
  <si>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</si>
  <si>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</si>
  <si>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</si>
  <si>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</si>
  <si>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</si>
  <si>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</si>
  <si>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</si>
  <si>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</si>
  <si>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</si>
  <si>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</si>
  <si>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</si>
  <si>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</si>
  <si>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</si>
  <si>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</si>
  <si>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</si>
  <si>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</si>
  <si>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</si>
  <si>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</si>
  <si>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</si>
  <si>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</si>
  <si>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</si>
  <si>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</si>
  <si>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</si>
  <si>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</si>
  <si>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</si>
  <si>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</si>
  <si>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</si>
  <si>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</si>
  <si>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</si>
  <si>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</si>
  <si>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</si>
  <si>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</si>
  <si>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</si>
  <si>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</si>
  <si>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</si>
  <si>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</si>
  <si>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</si>
  <si>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</si>
  <si>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</si>
  <si>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</si>
  <si>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</si>
  <si>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</si>
  <si>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</si>
  <si>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</si>
  <si>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</si>
  <si>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</si>
  <si>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</si>
  <si>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</si>
  <si>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</si>
  <si>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</si>
  <si>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</si>
  <si>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</si>
  <si>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</si>
  <si>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</si>
  <si>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</si>
  <si>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</si>
  <si>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</si>
  <si>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</si>
  <si>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</si>
  <si>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</si>
  <si>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</si>
  <si>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</si>
  <si>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</si>
  <si>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</si>
  <si>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</si>
  <si>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</si>
  <si>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</si>
  <si>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</si>
  <si>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</si>
  <si>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</si>
  <si>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</si>
  <si>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</si>
  <si>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</si>
  <si>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</si>
  <si>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</si>
  <si>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</si>
  <si>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</si>
  <si>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</si>
  <si>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</si>
  <si>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</si>
  <si>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</si>
  <si>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</si>
  <si>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</si>
  <si>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</si>
  <si>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</si>
  <si>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</si>
  <si>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</si>
  <si>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</si>
  <si>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</si>
  <si>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</si>
  <si>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</si>
  <si>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</si>
  <si>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</si>
  <si>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</si>
  <si>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</si>
  <si>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</si>
  <si>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</si>
  <si>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</si>
  <si>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</si>
  <si>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</si>
  <si>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</si>
  <si>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</si>
  <si>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</si>
  <si>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</si>
  <si>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</si>
  <si>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</si>
  <si>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</si>
  <si>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</si>
  <si>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</si>
  <si>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</si>
  <si>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</si>
  <si>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</si>
  <si>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</si>
  <si>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</si>
  <si>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</si>
  <si>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</si>
  <si>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</si>
  <si>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</si>
  <si>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</si>
  <si>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</si>
  <si>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</si>
  <si>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</si>
  <si>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</si>
  <si>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</si>
  <si>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</si>
  <si>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</si>
  <si>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</si>
  <si>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</si>
  <si>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</si>
  <si>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</si>
  <si>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</si>
  <si>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</si>
  <si>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</si>
  <si>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</si>
  <si>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</si>
  <si>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</si>
  <si>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</si>
  <si>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</si>
  <si>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</si>
  <si>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</si>
  <si>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</si>
  <si>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</si>
  <si>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</si>
  <si>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</si>
  <si>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</si>
  <si>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</si>
  <si>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</si>
  <si>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</si>
  <si>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</si>
  <si>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</si>
  <si>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</si>
  <si>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</si>
  <si>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</si>
  <si>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</si>
  <si>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</si>
  <si>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</si>
  <si>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</si>
  <si>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</si>
  <si>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</si>
  <si>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</si>
  <si>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</si>
  <si>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</si>
  <si>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</si>
  <si>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</si>
  <si>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</si>
  <si>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</si>
  <si>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</si>
  <si>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</si>
  <si>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</si>
  <si>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</si>
  <si>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</si>
  <si>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</si>
  <si>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</si>
  <si>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</si>
  <si>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</si>
  <si>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</si>
  <si>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</si>
  <si>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</si>
  <si>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</si>
  <si>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</si>
  <si>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</si>
  <si>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</si>
  <si>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</si>
  <si>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</si>
  <si>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</si>
  <si>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</si>
  <si>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</si>
  <si>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</si>
  <si>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</si>
  <si>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</si>
  <si>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</si>
  <si>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</si>
  <si>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</si>
  <si>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</si>
  <si>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</si>
  <si>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</si>
  <si>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</si>
  <si>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</si>
  <si>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</si>
  <si>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</si>
  <si>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</si>
  <si>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</si>
  <si>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</si>
  <si>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</si>
  <si>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</si>
  <si>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</si>
  <si>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</si>
  <si>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</si>
  <si>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</si>
  <si>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</si>
  <si>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</si>
  <si>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</si>
  <si>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</si>
  <si>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</si>
  <si>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</si>
  <si>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</si>
  <si>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</si>
  <si>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</si>
  <si>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</si>
  <si>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</si>
  <si>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</si>
  <si>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</si>
  <si>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</si>
  <si>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</si>
  <si>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</si>
  <si>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</si>
  <si>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</si>
  <si>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</si>
  <si>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</si>
  <si>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</si>
  <si>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</si>
  <si>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</si>
  <si>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</si>
  <si>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</si>
  <si>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</si>
  <si>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</si>
  <si>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</si>
  <si>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</si>
  <si>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</si>
  <si>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</si>
  <si>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</si>
  <si>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</si>
  <si>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</si>
  <si>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</si>
  <si>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</si>
  <si>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</si>
  <si>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</si>
  <si>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</si>
  <si>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</si>
  <si>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</si>
  <si>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</si>
  <si>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</si>
  <si>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</si>
  <si>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</si>
  <si>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</si>
  <si>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</si>
  <si>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</si>
  <si>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</si>
  <si>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</si>
  <si>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</si>
  <si>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</si>
  <si>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</si>
  <si>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</si>
  <si>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</si>
  <si>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</si>
  <si>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</si>
  <si>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</si>
  <si>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</si>
  <si>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</si>
  <si>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</si>
  <si>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</si>
  <si>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</si>
  <si>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</si>
  <si>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</si>
  <si>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</si>
  <si>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</si>
  <si>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</si>
  <si>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</si>
  <si>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</si>
  <si>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</si>
  <si>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</si>
  <si>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</si>
  <si>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</si>
  <si>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</si>
  <si>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</si>
  <si>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</si>
  <si>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</si>
  <si>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</si>
  <si>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</si>
  <si>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</si>
  <si>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</si>
  <si>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</si>
  <si>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</si>
  <si>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</si>
  <si>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</si>
  <si>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</si>
  <si>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</si>
  <si>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</si>
  <si>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</si>
  <si>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</si>
  <si>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</si>
  <si>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</si>
  <si>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</si>
  <si>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</si>
  <si>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</si>
  <si>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</si>
  <si>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</si>
  <si>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</si>
  <si>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</si>
  <si>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</si>
  <si>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</si>
  <si>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</si>
  <si>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</si>
  <si>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</si>
  <si>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</si>
  <si>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</si>
  <si>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</si>
  <si>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</si>
  <si>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</si>
  <si>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</si>
  <si>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</si>
  <si>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</si>
  <si>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</si>
  <si>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</si>
  <si>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</si>
  <si>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</si>
  <si>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</si>
  <si>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</si>
  <si>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</si>
  <si>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</si>
  <si>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</si>
  <si>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</si>
  <si>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</si>
  <si>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</si>
  <si>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</si>
  <si>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</si>
  <si>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</si>
  <si>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</si>
  <si>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</si>
  <si>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</si>
  <si>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</si>
  <si>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</si>
  <si>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</si>
  <si>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</si>
  <si>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</si>
  <si>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</si>
  <si>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</si>
  <si>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</si>
  <si>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</si>
  <si>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</si>
  <si>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</si>
  <si>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</si>
  <si>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</si>
  <si>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</si>
  <si>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</si>
  <si>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</si>
  <si>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</si>
  <si>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</si>
  <si>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</si>
  <si>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</si>
  <si>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</si>
  <si>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</si>
  <si>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</si>
  <si>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</si>
  <si>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</si>
  <si>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</si>
  <si>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</si>
  <si>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</si>
  <si>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</si>
  <si>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</si>
  <si>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</si>
  <si>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</si>
  <si>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</si>
  <si>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</si>
  <si>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</si>
  <si>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</si>
  <si>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</si>
  <si>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</si>
  <si>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</si>
  <si>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</si>
  <si>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</si>
  <si>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</si>
  <si>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</si>
  <si>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</si>
  <si>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</si>
  <si>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</si>
  <si>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</si>
  <si>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</si>
  <si>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</si>
  <si>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</si>
  <si>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</si>
  <si>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</si>
  <si>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</si>
  <si>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</si>
  <si>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</si>
  <si>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</si>
  <si>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</si>
  <si>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</si>
  <si>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</si>
  <si>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</si>
  <si>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</si>
  <si>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</si>
  <si>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</si>
  <si>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</si>
  <si>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</si>
  <si>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</si>
  <si>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</si>
  <si>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</si>
  <si>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</si>
  <si>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</si>
  <si>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</si>
  <si>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</si>
  <si>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</si>
  <si>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</si>
  <si>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</si>
  <si>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</si>
  <si>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</si>
  <si>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</si>
  <si>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</si>
  <si>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</si>
  <si>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</si>
  <si>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</si>
  <si>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</si>
  <si>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</si>
  <si>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</si>
  <si>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</si>
  <si>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</si>
  <si>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</si>
  <si>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</si>
  <si>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</si>
  <si>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</si>
  <si>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</si>
  <si>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</si>
  <si>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</si>
  <si>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</si>
  <si>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</si>
  <si>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</si>
  <si>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</si>
  <si>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</si>
  <si>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</si>
  <si>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</si>
  <si>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</si>
  <si>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</si>
  <si>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</si>
  <si>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</si>
  <si>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</si>
  <si>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</si>
  <si>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</si>
  <si>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</si>
  <si>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</si>
  <si>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</si>
  <si>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</si>
  <si>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</si>
  <si>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</si>
  <si>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</si>
  <si>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</si>
  <si>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</si>
  <si>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</si>
  <si>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</si>
  <si>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</si>
  <si>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</si>
  <si>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</si>
  <si>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</si>
  <si>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</si>
  <si>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</si>
  <si>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</si>
  <si>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</si>
  <si>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</si>
  <si>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</si>
  <si>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</si>
  <si>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</si>
  <si>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</si>
  <si>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</si>
  <si>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</si>
  <si>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</si>
  <si>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</si>
  <si>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</si>
  <si>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</si>
  <si>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</si>
  <si>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</si>
  <si>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</si>
  <si>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</si>
  <si>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</si>
  <si>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</si>
  <si>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</si>
  <si>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</si>
  <si>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</si>
  <si>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</si>
  <si>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</si>
  <si>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</si>
  <si>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</si>
  <si>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</si>
  <si>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</si>
  <si>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</si>
  <si>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</si>
  <si>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</si>
  <si>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</si>
  <si>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</si>
  <si>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</si>
  <si>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</si>
  <si>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</si>
  <si>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</si>
  <si>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</si>
  <si>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</si>
  <si>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</si>
  <si>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</si>
  <si>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</si>
  <si>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</si>
  <si>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</si>
  <si>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</si>
  <si>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</si>
  <si>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</si>
  <si>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</si>
  <si>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</si>
  <si>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</si>
  <si>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</si>
  <si>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</si>
  <si>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</si>
  <si>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</si>
  <si>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</si>
  <si>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</si>
  <si>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</si>
  <si>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</si>
  <si>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</si>
  <si>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</si>
  <si>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</si>
  <si>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</si>
  <si>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</si>
  <si>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</si>
  <si>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</si>
  <si>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</si>
  <si>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</si>
  <si>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</si>
  <si>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</si>
  <si>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</si>
  <si>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</si>
  <si>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</si>
  <si>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</si>
  <si>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</si>
  <si>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</si>
  <si>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</si>
  <si>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</si>
  <si>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</si>
  <si>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</si>
  <si>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</si>
  <si>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</si>
  <si>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</si>
  <si>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</si>
  <si>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</si>
  <si>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</si>
  <si>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</si>
  <si>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</si>
  <si>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</si>
  <si>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</si>
  <si>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</si>
  <si>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</si>
  <si>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</si>
  <si>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</si>
  <si>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</si>
  <si>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</si>
  <si>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</si>
  <si>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</si>
  <si>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</si>
  <si>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</si>
  <si>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</si>
  <si>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</si>
  <si>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</si>
  <si>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</si>
  <si>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</si>
  <si>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</si>
  <si>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</si>
  <si>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</si>
  <si>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</si>
  <si>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</si>
  <si>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</si>
  <si>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</si>
  <si>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</si>
  <si>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</si>
  <si>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</si>
  <si>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</si>
  <si>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</si>
  <si>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</si>
  <si>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</si>
  <si>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</si>
  <si>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</si>
  <si>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</si>
  <si>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</si>
  <si>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</si>
  <si>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</si>
  <si>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</si>
  <si>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</si>
  <si>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</si>
  <si>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</si>
  <si>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</si>
  <si>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</si>
  <si>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</si>
  <si>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</si>
  <si>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</si>
  <si>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</si>
  <si>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</si>
  <si>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</si>
  <si>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</si>
  <si>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</si>
  <si>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</si>
  <si>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</si>
  <si>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</si>
  <si>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</si>
  <si>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</si>
  <si>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</si>
  <si>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</si>
  <si>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</si>
  <si>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</si>
  <si>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</si>
  <si>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</si>
  <si>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</si>
  <si>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</si>
  <si>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</si>
  <si>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</si>
  <si>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</si>
  <si>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</si>
  <si>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</si>
  <si>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</si>
  <si>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</si>
  <si>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</si>
  <si>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</si>
  <si>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</si>
  <si>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</si>
  <si>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</si>
  <si>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</si>
  <si>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</si>
  <si>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</si>
  <si>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</si>
  <si>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</si>
  <si>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</si>
  <si>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</si>
  <si>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</si>
  <si>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</si>
  <si>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</si>
  <si>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</si>
  <si>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</si>
  <si>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</si>
  <si>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</si>
  <si>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</si>
  <si>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</si>
  <si>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</si>
  <si>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</si>
  <si>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</si>
  <si>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</si>
  <si>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</si>
  <si>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</si>
  <si>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</si>
  <si>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</si>
  <si>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</si>
  <si>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</si>
  <si>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</si>
  <si>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</si>
  <si>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</si>
  <si>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</si>
  <si>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</si>
  <si>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</si>
  <si>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</si>
  <si>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</si>
  <si>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</si>
  <si>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</si>
  <si>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</si>
  <si>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</si>
  <si>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</si>
  <si>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</si>
  <si>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</si>
  <si>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</si>
  <si>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</si>
  <si>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</si>
  <si>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</si>
  <si>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</si>
  <si>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</si>
  <si>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</si>
  <si>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</si>
  <si>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</si>
  <si>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</si>
  <si>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</si>
  <si>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</si>
  <si>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</si>
  <si>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</si>
  <si>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</si>
  <si>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</si>
  <si>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</si>
  <si>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</si>
  <si>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</si>
  <si>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</si>
  <si>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</si>
  <si>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</si>
  <si>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</si>
  <si>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</si>
  <si>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</si>
  <si>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</si>
  <si>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</si>
  <si>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</si>
  <si>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</si>
  <si>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</si>
  <si>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</si>
  <si>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</si>
  <si>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</si>
  <si>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</si>
  <si>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</si>
  <si>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</si>
  <si>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</si>
  <si>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</si>
  <si>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</si>
  <si>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</si>
  <si>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</si>
  <si>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</si>
  <si>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</si>
  <si>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</si>
  <si>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</si>
  <si>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</si>
  <si>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</si>
  <si>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</si>
  <si>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</si>
  <si>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</si>
  <si>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</si>
  <si>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</si>
  <si>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</si>
  <si>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</si>
  <si>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</si>
  <si>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</si>
  <si>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</si>
  <si>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</si>
  <si>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</si>
  <si>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</si>
  <si>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</si>
  <si>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</si>
  <si>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</si>
  <si>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</si>
  <si>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</si>
  <si>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</si>
  <si>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</si>
  <si>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</si>
  <si>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</si>
  <si>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</si>
  <si>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</si>
  <si>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</si>
  <si>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</si>
  <si>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</si>
  <si>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</si>
  <si>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</si>
  <si>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</si>
  <si>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</si>
  <si>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</si>
  <si>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</si>
  <si>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</si>
  <si>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</si>
  <si>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</si>
  <si>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</si>
  <si>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</si>
  <si>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</si>
  <si>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</si>
  <si>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</si>
  <si>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</si>
  <si>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</si>
  <si>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</si>
  <si>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</si>
  <si>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</si>
  <si>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</si>
  <si>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</si>
  <si>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</si>
  <si>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</si>
  <si>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</si>
  <si>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</si>
  <si>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</si>
  <si>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</si>
  <si>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</si>
  <si>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</si>
  <si>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</si>
  <si>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</si>
  <si>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</si>
  <si>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</si>
  <si>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</si>
  <si>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</si>
  <si>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</si>
  <si>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</si>
  <si>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</si>
  <si>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</si>
  <si>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</si>
  <si>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</si>
  <si>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</si>
  <si>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</si>
  <si>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</si>
  <si>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</si>
  <si>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</si>
  <si>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</si>
  <si>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</si>
  <si>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</si>
  <si>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</si>
  <si>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</si>
  <si>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</si>
  <si>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</si>
  <si>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</si>
  <si>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</si>
  <si>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</si>
  <si>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</si>
  <si>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</si>
  <si>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</si>
  <si>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</si>
  <si>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</si>
  <si>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</si>
  <si>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</si>
  <si>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</si>
  <si>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</si>
  <si>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</si>
  <si>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</si>
  <si>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</si>
  <si>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</si>
  <si>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</si>
  <si>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</si>
  <si>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</si>
  <si>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</si>
  <si>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</si>
  <si>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</si>
  <si>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</si>
  <si>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</si>
  <si>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</si>
  <si>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</si>
  <si>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</si>
  <si>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</si>
  <si>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</si>
  <si>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</si>
  <si>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</si>
  <si>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</si>
  <si>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</si>
  <si>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</si>
  <si>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</si>
  <si>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</si>
  <si>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</si>
  <si>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</si>
  <si>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</si>
  <si>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</si>
  <si>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</si>
  <si>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</si>
  <si>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</si>
  <si>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</si>
  <si>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</si>
  <si>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</si>
  <si>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</si>
  <si>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</si>
  <si>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</si>
  <si>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</si>
  <si>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</si>
  <si>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</si>
  <si>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</si>
  <si>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</si>
  <si>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</si>
  <si>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</si>
  <si>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</si>
  <si>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</si>
  <si>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</si>
  <si>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</si>
  <si>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</si>
  <si>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</si>
  <si>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</si>
  <si>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</si>
  <si>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</si>
  <si>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</si>
  <si>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</si>
  <si>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</si>
  <si>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</si>
  <si>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</si>
  <si>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</si>
  <si>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</si>
  <si>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</si>
  <si>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</si>
  <si>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</si>
  <si>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</si>
  <si>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</si>
  <si>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</si>
  <si>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</si>
  <si>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</si>
  <si>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</si>
  <si>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</si>
  <si>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</si>
  <si>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</si>
  <si>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</si>
  <si>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</si>
  <si>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</si>
  <si>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</si>
  <si>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</si>
  <si>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</si>
  <si>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</si>
  <si>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</si>
  <si>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</si>
  <si>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</si>
  <si>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</si>
  <si>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</si>
  <si>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</si>
  <si>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</si>
  <si>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</si>
  <si>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</si>
  <si>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</si>
  <si>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</si>
  <si>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</si>
  <si>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</si>
  <si>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</si>
  <si>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</si>
  <si>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</si>
  <si>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</si>
  <si>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</si>
  <si>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</si>
  <si>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</si>
  <si>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</si>
  <si>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</si>
  <si>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</si>
  <si>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</si>
  <si>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</si>
  <si>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</si>
  <si>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</si>
  <si>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</si>
  <si>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</si>
  <si>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</si>
  <si>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</si>
  <si>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</si>
  <si>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</si>
  <si>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</si>
  <si>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</si>
  <si>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</si>
  <si>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</si>
  <si>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</si>
  <si>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</si>
  <si>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</si>
  <si>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</si>
  <si>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</si>
  <si>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</si>
  <si>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</si>
  <si>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</si>
  <si>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</si>
  <si>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</si>
  <si>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</si>
  <si>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</si>
  <si>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</si>
  <si>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</si>
  <si>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</si>
  <si>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</si>
  <si>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</si>
  <si>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</si>
  <si>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</si>
  <si>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</si>
  <si>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</si>
  <si>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</si>
  <si>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</si>
  <si>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</si>
  <si>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</si>
  <si>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</si>
  <si>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</si>
  <si>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</si>
  <si>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</si>
  <si>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</si>
  <si>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</si>
  <si>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</si>
  <si>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</si>
  <si>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</si>
  <si>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</si>
  <si>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</si>
  <si>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</si>
  <si>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</si>
  <si>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</si>
  <si>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</si>
  <si>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</si>
  <si>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</si>
  <si>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</si>
  <si>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</si>
  <si>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</si>
  <si>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</si>
  <si>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</si>
  <si>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</si>
  <si>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</si>
  <si>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</si>
  <si>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</si>
  <si>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</si>
  <si>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</si>
  <si>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</si>
  <si>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</si>
  <si>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</si>
  <si>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</si>
  <si>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</si>
  <si>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</si>
  <si>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</si>
  <si>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</si>
  <si>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</si>
  <si>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</si>
  <si>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</si>
  <si>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</si>
  <si>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</si>
  <si>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</si>
  <si>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</si>
  <si>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</si>
  <si>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</si>
  <si>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</si>
  <si>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</si>
  <si>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</si>
  <si>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</si>
  <si>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</si>
  <si>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</si>
  <si>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</si>
  <si>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</si>
  <si>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</si>
  <si>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</si>
  <si>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</si>
  <si>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</si>
  <si>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</si>
  <si>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</si>
  <si>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</si>
  <si>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</si>
  <si>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</si>
  <si>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</si>
  <si>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</si>
  <si>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</si>
  <si>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</si>
  <si>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</si>
  <si>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</si>
  <si>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</si>
  <si>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</si>
  <si>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</si>
  <si>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</si>
  <si>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</si>
  <si>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</si>
  <si>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</si>
  <si>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</si>
  <si>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</si>
  <si>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</si>
  <si>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</si>
  <si>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</si>
  <si>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</si>
  <si>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</si>
  <si>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</si>
  <si>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</si>
  <si>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</si>
  <si>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</si>
  <si>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</si>
  <si>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</si>
  <si>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</si>
  <si>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</si>
  <si>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</si>
  <si>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</si>
  <si>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</si>
  <si>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</si>
  <si>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</si>
  <si>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</si>
  <si>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</si>
  <si>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</si>
  <si>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</si>
  <si>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</si>
  <si>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</si>
  <si>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</si>
  <si>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</si>
  <si>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</si>
  <si>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</si>
  <si>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</si>
  <si>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</si>
  <si>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</si>
  <si>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</si>
  <si>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</si>
  <si>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</si>
  <si>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</si>
  <si>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</si>
  <si>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</si>
  <si>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</si>
  <si>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</si>
  <si>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</si>
  <si>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</si>
  <si>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</si>
  <si>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</si>
  <si>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</si>
  <si>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</si>
  <si>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</si>
  <si>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</si>
  <si>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</si>
  <si>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</si>
  <si>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</si>
  <si>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</si>
  <si>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</si>
  <si>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</si>
  <si>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</si>
  <si>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</si>
  <si>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</si>
  <si>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</si>
  <si>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</si>
  <si>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</si>
  <si>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</si>
  <si>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</si>
  <si>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</si>
  <si>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</si>
  <si>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</si>
  <si>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</si>
  <si>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</si>
  <si>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</si>
  <si>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</si>
  <si>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</si>
  <si>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</si>
  <si>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</si>
  <si>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</si>
  <si>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</si>
  <si>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</si>
  <si>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</si>
  <si>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</si>
  <si>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</si>
  <si>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</si>
  <si>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</si>
  <si>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</si>
  <si>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</si>
  <si>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</si>
  <si>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</si>
  <si>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</si>
  <si>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</si>
  <si>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</si>
  <si>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</si>
  <si>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</si>
  <si>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</si>
  <si>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</si>
  <si>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</si>
  <si>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</si>
  <si>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</si>
  <si>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</si>
  <si>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</si>
  <si>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</si>
  <si>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</si>
  <si>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</si>
  <si>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</si>
  <si>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</si>
  <si>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</si>
  <si>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</si>
  <si>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</si>
  <si>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</si>
  <si>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</si>
  <si>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</si>
  <si>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</si>
  <si>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</si>
  <si>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</si>
  <si>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</si>
  <si>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</si>
  <si>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</si>
  <si>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</si>
  <si>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</si>
  <si>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</si>
  <si>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</si>
  <si>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</si>
  <si>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</si>
  <si>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</si>
  <si>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</si>
  <si>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</si>
  <si>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</si>
  <si>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</si>
  <si>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</si>
  <si>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</si>
  <si>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</si>
  <si>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</si>
  <si>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</si>
  <si>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</si>
  <si>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</si>
  <si>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</si>
  <si>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</si>
  <si>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</si>
  <si>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</si>
  <si>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</si>
  <si>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</si>
  <si>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</si>
  <si>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</si>
  <si>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</si>
  <si>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</si>
  <si>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</si>
  <si>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</si>
  <si>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</si>
  <si>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</si>
  <si>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</si>
  <si>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</si>
  <si>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</si>
  <si>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</si>
  <si>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</si>
  <si>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</si>
  <si>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</si>
  <si>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</si>
  <si>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</si>
  <si>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</si>
  <si>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</si>
  <si>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</si>
  <si>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</si>
  <si>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</si>
  <si>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</si>
  <si>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</si>
  <si>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</si>
  <si>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</si>
  <si>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</si>
  <si>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</si>
  <si>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</si>
  <si>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</si>
  <si>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</si>
  <si>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</si>
  <si>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</si>
  <si>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</si>
  <si>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</si>
  <si>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</si>
  <si>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</si>
  <si>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</si>
  <si>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</si>
  <si>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</si>
  <si>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</si>
  <si>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</si>
  <si>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</si>
  <si>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</si>
  <si>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</si>
  <si>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</si>
  <si>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</si>
  <si>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</si>
  <si>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</si>
  <si>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</si>
  <si>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</si>
  <si>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</si>
  <si>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</si>
  <si>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</si>
  <si>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</si>
  <si>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</si>
  <si>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</si>
  <si>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</si>
  <si>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</si>
  <si>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</si>
  <si>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</si>
  <si>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</si>
  <si>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</si>
  <si>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</si>
  <si>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</si>
  <si>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</si>
  <si>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</si>
  <si>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</si>
  <si>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</si>
  <si>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</si>
  <si>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</si>
  <si>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</si>
  <si>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</si>
  <si>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</si>
  <si>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</si>
  <si>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</si>
  <si>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</si>
  <si>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</si>
  <si>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</si>
  <si>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</si>
  <si>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</si>
  <si>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</si>
  <si>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</si>
  <si>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</si>
  <si>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</si>
  <si>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</si>
  <si>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</si>
  <si>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</si>
  <si>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</si>
  <si>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</si>
  <si>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</si>
  <si>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</si>
  <si>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</si>
  <si>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</si>
  <si>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</si>
  <si>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</si>
  <si>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</si>
  <si>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</si>
  <si>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</si>
  <si>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</si>
  <si>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</si>
  <si>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</si>
  <si>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</si>
  <si>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</si>
  <si>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</si>
  <si>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</si>
  <si>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</si>
  <si>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</si>
  <si>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</si>
  <si>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</si>
  <si>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</si>
  <si>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</si>
  <si>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</si>
  <si>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</si>
  <si>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</si>
  <si>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</si>
  <si>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</si>
  <si>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</si>
  <si>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</si>
  <si>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</si>
  <si>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</si>
  <si>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</si>
  <si>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</si>
  <si>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</si>
  <si>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</si>
  <si>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</si>
  <si>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</si>
  <si>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</si>
  <si>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</si>
  <si>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</si>
  <si>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</si>
  <si>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</si>
  <si>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</si>
  <si>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</si>
  <si>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</si>
  <si>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</si>
  <si>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</si>
  <si>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</si>
  <si>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</si>
  <si>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</si>
  <si>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</si>
  <si>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</si>
  <si>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</si>
  <si>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</si>
  <si>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</si>
  <si>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</si>
  <si>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</si>
  <si>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</si>
  <si>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</si>
  <si>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</si>
  <si>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</si>
  <si>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</si>
  <si>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</si>
  <si>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</si>
  <si>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</si>
  <si>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</si>
  <si>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</si>
  <si>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</si>
  <si>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</si>
  <si>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</si>
  <si>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</si>
  <si>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</si>
  <si>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</si>
  <si>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</si>
  <si>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</si>
  <si>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</si>
  <si>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</si>
  <si>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</si>
  <si>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</si>
  <si>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</si>
  <si>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</si>
  <si>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</si>
  <si>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</si>
  <si>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</si>
  <si>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</si>
  <si>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</si>
  <si>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</si>
  <si>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</si>
  <si>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</si>
  <si>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</si>
  <si>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</si>
  <si>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</si>
  <si>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</si>
  <si>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</si>
  <si>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</si>
  <si>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</si>
  <si>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</si>
  <si>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</si>
  <si>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</si>
  <si>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</si>
  <si>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</si>
  <si>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</si>
  <si>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</si>
  <si>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</si>
  <si>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</si>
  <si>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</si>
  <si>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</si>
  <si>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</si>
  <si>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</si>
  <si>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</si>
  <si>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</si>
  <si>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</si>
  <si>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</si>
  <si>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</si>
  <si>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</si>
  <si>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</si>
  <si>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</si>
  <si>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</si>
  <si>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</si>
  <si>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</si>
  <si>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</si>
  <si>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</si>
  <si>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</si>
  <si>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</si>
  <si>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</si>
  <si>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</si>
  <si>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</si>
  <si>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</si>
  <si>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</si>
  <si>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</si>
  <si>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</si>
  <si>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</si>
  <si>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</si>
  <si>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</si>
  <si>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</si>
  <si>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</si>
  <si>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</si>
  <si>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</si>
  <si>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</si>
  <si>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</si>
  <si>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</si>
  <si>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</si>
  <si>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</si>
  <si>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</si>
  <si>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</si>
  <si>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</si>
  <si>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</si>
  <si>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</si>
  <si>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</si>
  <si>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</si>
  <si>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</si>
  <si>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</si>
  <si>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</si>
  <si>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</si>
  <si>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</si>
  <si>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</si>
  <si>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</si>
  <si>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</si>
  <si>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</si>
  <si>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</si>
  <si>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</si>
  <si>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</si>
  <si>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</si>
  <si>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</si>
  <si>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</si>
  <si>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</si>
  <si>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</si>
  <si>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</si>
  <si>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</si>
  <si>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</si>
  <si>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</si>
  <si>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</si>
  <si>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</si>
  <si>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</si>
  <si>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</si>
  <si>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</si>
  <si>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</si>
  <si>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</si>
  <si>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</si>
  <si>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</si>
  <si>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</si>
  <si>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</si>
  <si>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</si>
  <si>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</si>
  <si>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</si>
  <si>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</si>
  <si>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</si>
  <si>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</si>
  <si>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</si>
  <si>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</si>
  <si>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</si>
  <si>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</si>
  <si>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</si>
  <si>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</si>
  <si>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</si>
  <si>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</si>
  <si>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</si>
  <si>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</si>
  <si>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</si>
  <si>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</si>
  <si>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</si>
  <si>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</si>
  <si>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</si>
  <si>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</si>
  <si>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</si>
  <si>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</si>
  <si>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</si>
  <si>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</si>
  <si>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</si>
  <si>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</si>
  <si>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</si>
  <si>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</si>
  <si>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</si>
  <si>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</si>
  <si>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</si>
  <si>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</si>
  <si>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</si>
  <si>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</si>
  <si>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</si>
  <si>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</si>
  <si>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</si>
  <si>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</si>
  <si>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</si>
  <si>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</si>
  <si>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</si>
  <si>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</si>
  <si>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</si>
  <si>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</si>
  <si>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</si>
  <si>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</si>
  <si>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</si>
  <si>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</si>
  <si>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</si>
  <si>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</si>
  <si>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</si>
  <si>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</si>
  <si>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</si>
  <si>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</si>
  <si>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</si>
  <si>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</si>
  <si>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</si>
  <si>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</si>
  <si>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</si>
  <si>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</si>
  <si>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</si>
  <si>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</si>
  <si>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</si>
  <si>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</si>
  <si>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</si>
  <si>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</si>
  <si>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</si>
  <si>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</si>
  <si>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</si>
  <si>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</si>
  <si>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</si>
  <si>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</si>
  <si>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</si>
  <si>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</si>
  <si>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</si>
  <si>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</si>
  <si>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</si>
  <si>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</si>
  <si>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</si>
  <si>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</si>
  <si>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</si>
  <si>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</si>
  <si>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</si>
  <si>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</si>
  <si>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</si>
  <si>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</si>
  <si>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</si>
  <si>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</si>
  <si>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</si>
  <si>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</si>
  <si>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</si>
  <si>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</si>
  <si>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</si>
  <si>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</si>
  <si>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</si>
  <si>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</si>
  <si>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</si>
  <si>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</si>
  <si>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</si>
  <si>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</si>
  <si>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</si>
  <si>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</si>
  <si>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</si>
  <si>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</si>
  <si>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</si>
  <si>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</si>
  <si>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</si>
  <si>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</si>
  <si>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</si>
  <si>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</si>
  <si>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</si>
  <si>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</si>
  <si>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</si>
  <si>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</si>
  <si>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</si>
  <si>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</si>
  <si>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</si>
  <si>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</si>
  <si>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</si>
  <si>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</si>
  <si>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</si>
  <si>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</si>
  <si>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</si>
  <si>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</si>
  <si>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</si>
  <si>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</si>
  <si>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</si>
  <si>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</si>
  <si>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</si>
  <si>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</si>
  <si>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</si>
  <si>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</si>
  <si>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</si>
  <si>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</si>
  <si>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</si>
  <si>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</si>
  <si>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</si>
  <si>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</si>
  <si>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</si>
  <si>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</si>
  <si>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</si>
  <si>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</si>
  <si>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</si>
  <si>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</si>
  <si>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</si>
  <si>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</si>
  <si>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</si>
  <si>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</si>
  <si>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</si>
  <si>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</si>
  <si>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</si>
  <si>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</si>
  <si>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</si>
  <si>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</si>
  <si>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</si>
  <si>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</si>
  <si>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</si>
  <si>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</si>
  <si>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</si>
  <si>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</si>
  <si>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</si>
  <si>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</si>
  <si>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</si>
  <si>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</si>
  <si>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</si>
  <si>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</si>
  <si>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</si>
  <si>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</si>
  <si>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</si>
  <si>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</si>
  <si>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</si>
  <si>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</si>
  <si>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</si>
  <si>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</si>
  <si>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</si>
  <si>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</si>
  <si>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</si>
  <si>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</si>
  <si>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</si>
  <si>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</si>
  <si>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</si>
  <si>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</si>
  <si>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</si>
  <si>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</si>
  <si>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</si>
  <si>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</si>
  <si>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</si>
  <si>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</si>
  <si>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</si>
  <si>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</si>
  <si>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</si>
  <si>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</si>
  <si>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</si>
  <si>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</si>
  <si>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</si>
  <si>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</si>
  <si>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</si>
  <si>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</si>
  <si>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</si>
  <si>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</si>
  <si>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</si>
  <si>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</si>
  <si>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</si>
  <si>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</si>
  <si>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</si>
  <si>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</si>
  <si>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</si>
  <si>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</si>
  <si>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</si>
  <si>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</si>
  <si>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</si>
  <si>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</si>
  <si>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</si>
  <si>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</si>
  <si>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</si>
  <si>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</si>
  <si>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</si>
  <si>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</si>
  <si>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</si>
  <si>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</si>
  <si>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</si>
  <si>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</si>
  <si>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</si>
  <si>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</si>
  <si>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</si>
  <si>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</si>
  <si>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</si>
  <si>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</si>
  <si>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</si>
  <si>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</si>
  <si>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</si>
  <si>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</si>
  <si>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</si>
  <si>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</si>
  <si>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</si>
  <si>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</si>
  <si>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</si>
  <si>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</si>
  <si>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</si>
  <si>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</si>
  <si>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</si>
  <si>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</si>
  <si>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</si>
  <si>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</si>
  <si>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</si>
  <si>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</si>
  <si>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</si>
  <si>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</si>
  <si>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</si>
  <si>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</si>
  <si>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</si>
  <si>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</si>
  <si>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</si>
  <si>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</si>
  <si>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</si>
  <si>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</si>
  <si>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</si>
  <si>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</si>
  <si>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</si>
  <si>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</si>
  <si>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</si>
  <si>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</si>
  <si>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</si>
  <si>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</si>
  <si>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</si>
  <si>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</si>
  <si>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</si>
  <si>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</si>
  <si>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</si>
  <si>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</si>
  <si>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</si>
  <si>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</si>
  <si>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</si>
  <si>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</si>
  <si>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</si>
  <si>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</si>
  <si>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</si>
  <si>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</si>
  <si>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</si>
  <si>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</si>
  <si>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</si>
  <si>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</si>
  <si>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</si>
  <si>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</si>
  <si>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</si>
  <si>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</si>
  <si>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</si>
  <si>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</si>
  <si>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</si>
  <si>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</si>
  <si>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</si>
  <si>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</si>
  <si>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</si>
  <si>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</si>
  <si>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</si>
  <si>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</si>
  <si>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</si>
  <si>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</si>
  <si>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</si>
  <si>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</si>
  <si>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</si>
  <si>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</si>
  <si>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</si>
  <si>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</si>
  <si>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</si>
  <si>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</si>
  <si>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</si>
  <si>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</si>
  <si>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</si>
  <si>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</si>
  <si>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</si>
  <si>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</si>
  <si>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</si>
  <si>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</si>
  <si>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</si>
  <si>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</si>
  <si>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</si>
  <si>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</si>
  <si>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</si>
  <si>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</si>
  <si>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</si>
  <si>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</si>
  <si>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</si>
  <si>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</si>
  <si>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</si>
  <si>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</si>
  <si>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</si>
  <si>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</si>
  <si>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</si>
  <si>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</si>
  <si>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</si>
  <si>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</si>
  <si>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</si>
  <si>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</si>
  <si>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</si>
  <si>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</si>
  <si>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</si>
  <si>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</si>
  <si>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</si>
  <si>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</si>
  <si>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</si>
  <si>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</si>
  <si>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</si>
  <si>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</si>
  <si>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</si>
  <si>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</si>
  <si>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</si>
  <si>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</si>
  <si>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</si>
  <si>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</si>
  <si>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</si>
  <si>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</si>
  <si>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</si>
  <si>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</si>
  <si>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</si>
  <si>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</si>
  <si>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</si>
  <si>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</si>
  <si>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</si>
  <si>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</si>
  <si>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</si>
  <si>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</si>
  <si>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</si>
  <si>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</si>
  <si>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</si>
  <si>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</si>
  <si>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</si>
  <si>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</si>
  <si>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</si>
  <si>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</si>
  <si>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</si>
  <si>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</si>
  <si>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</si>
  <si>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</si>
  <si>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</si>
  <si>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</si>
  <si>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</si>
  <si>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</si>
  <si>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</si>
  <si>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</si>
  <si>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</si>
  <si>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</si>
  <si>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</si>
  <si>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</si>
  <si>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</si>
  <si>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</si>
  <si>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</si>
  <si>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</si>
  <si>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</si>
  <si>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</si>
  <si>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</si>
  <si>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</si>
  <si>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</si>
  <si>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</si>
  <si>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</si>
  <si>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</si>
  <si>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</si>
  <si>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</si>
  <si>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</si>
  <si>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</si>
  <si>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</si>
  <si>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</si>
  <si>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</si>
  <si>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</si>
  <si>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</si>
  <si>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</si>
  <si>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</si>
  <si>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</si>
  <si>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</si>
  <si>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</si>
  <si>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</si>
  <si>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</si>
  <si>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</si>
  <si>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</si>
  <si>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</si>
  <si>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</si>
  <si>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</si>
  <si>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</si>
  <si>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</si>
  <si>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</si>
  <si>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</si>
  <si>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</si>
  <si>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</si>
  <si>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</si>
  <si>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</si>
  <si>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</si>
  <si>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</si>
  <si>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</si>
  <si>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</si>
  <si>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</si>
  <si>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</si>
  <si>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</si>
  <si>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</si>
  <si>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</si>
  <si>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</si>
  <si>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</si>
  <si>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</si>
  <si>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</si>
  <si>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</si>
  <si>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</si>
  <si>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</si>
  <si>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</si>
  <si>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</si>
  <si>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</si>
  <si>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</si>
  <si>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</si>
  <si>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</si>
  <si>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</si>
  <si>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</si>
  <si>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</si>
  <si>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</si>
  <si>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</si>
  <si>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</si>
  <si>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</si>
  <si>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</si>
  <si>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</si>
  <si>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</si>
  <si>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</si>
  <si>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</si>
  <si>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</si>
  <si>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</si>
  <si>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</si>
  <si>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</si>
  <si>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</si>
  <si>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</si>
  <si>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</si>
  <si>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</si>
  <si>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</si>
  <si>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</si>
  <si>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</si>
  <si>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</si>
  <si>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</si>
  <si>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</si>
  <si>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</si>
  <si>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</si>
  <si>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</si>
  <si>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</si>
  <si>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</si>
  <si>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</si>
  <si>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</si>
  <si>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</si>
  <si>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</si>
  <si>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</si>
  <si>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</si>
  <si>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</si>
  <si>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</si>
  <si>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</si>
  <si>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</si>
  <si>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</si>
  <si>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</si>
  <si>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</si>
  <si>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</si>
  <si>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</si>
  <si>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</si>
  <si>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</si>
  <si>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</si>
  <si>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</si>
  <si>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</si>
  <si>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</si>
  <si>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</si>
  <si>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</si>
  <si>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</si>
  <si>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</si>
  <si>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</si>
  <si>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</si>
  <si>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</si>
  <si>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</si>
  <si>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</si>
  <si>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</si>
  <si>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</si>
  <si>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</si>
  <si>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</si>
  <si>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</si>
  <si>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</si>
  <si>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</si>
  <si>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</si>
  <si>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</si>
  <si>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</si>
  <si>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</si>
  <si>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</si>
  <si>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</si>
  <si>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</si>
  <si>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</si>
  <si>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</si>
  <si>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</si>
  <si>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</si>
  <si>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</si>
  <si>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</si>
  <si>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</si>
  <si>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</si>
  <si>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</si>
  <si>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</si>
  <si>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</si>
  <si>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</si>
  <si>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</si>
  <si>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</si>
  <si>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</si>
  <si>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</si>
  <si>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</si>
  <si>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</si>
  <si>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</si>
  <si>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</si>
  <si>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</si>
  <si>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</si>
  <si>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</si>
  <si>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</si>
  <si>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</si>
  <si>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</si>
  <si>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</si>
  <si>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</si>
  <si>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</si>
  <si>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</si>
  <si>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</si>
  <si>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</si>
  <si>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</si>
  <si>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</si>
  <si>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</si>
  <si>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</si>
  <si>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</si>
  <si>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</si>
  <si>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</si>
  <si>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</si>
  <si>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</si>
  <si>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</si>
  <si>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</si>
  <si>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</si>
  <si>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</si>
  <si>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</si>
  <si>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</si>
  <si>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</si>
  <si>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</si>
  <si>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</si>
  <si>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</si>
  <si>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</si>
  <si>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</si>
  <si>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</si>
  <si>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</si>
  <si>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</si>
  <si>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</si>
  <si>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</si>
  <si>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</si>
  <si>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</si>
  <si>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</si>
  <si>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</si>
  <si>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</si>
  <si>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</si>
  <si>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</si>
  <si>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</si>
  <si>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</si>
  <si>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</si>
  <si>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</si>
  <si>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</si>
  <si>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</si>
  <si>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</si>
  <si>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</si>
  <si>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</si>
  <si>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</si>
  <si>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</si>
  <si>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</si>
  <si>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</si>
  <si>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</si>
  <si>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</si>
  <si>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</si>
  <si>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</si>
  <si>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</si>
  <si>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</si>
  <si>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</si>
  <si>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</si>
  <si>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</si>
  <si>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</si>
  <si>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</si>
  <si>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</si>
  <si>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</si>
  <si>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</si>
  <si>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</si>
  <si>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</si>
  <si>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</si>
  <si>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</si>
  <si>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</si>
  <si>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</si>
  <si>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</si>
  <si>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</si>
  <si>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</si>
  <si>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</si>
  <si>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</si>
  <si>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</si>
  <si>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</si>
  <si>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</si>
  <si>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</si>
  <si>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</si>
  <si>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</si>
  <si>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</si>
  <si>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</si>
  <si>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</si>
  <si>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</si>
  <si>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</si>
  <si>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</si>
  <si>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</si>
  <si>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</si>
  <si>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</si>
  <si>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</si>
  <si>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</si>
  <si>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</si>
  <si>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</si>
  <si>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</si>
  <si>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</si>
  <si>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</si>
  <si>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</si>
  <si>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</si>
  <si>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</si>
  <si>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</si>
  <si>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</si>
  <si>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</si>
  <si>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</si>
  <si>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</si>
  <si>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</si>
  <si>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</si>
  <si>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</si>
  <si>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</si>
  <si>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</si>
  <si>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</si>
  <si>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</si>
  <si>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</si>
  <si>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</si>
  <si>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</si>
  <si>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</si>
  <si>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</si>
  <si>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</si>
  <si>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</si>
  <si>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</si>
  <si>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</si>
  <si>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</si>
  <si>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</si>
  <si>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</si>
  <si>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</si>
  <si>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</si>
  <si>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</si>
  <si>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</si>
  <si>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</si>
  <si>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</si>
  <si>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</si>
  <si>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</si>
  <si>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</si>
  <si>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</si>
  <si>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</si>
  <si>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</si>
  <si>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</si>
  <si>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</si>
  <si>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</si>
  <si>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</si>
  <si>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</si>
  <si>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</si>
  <si>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</si>
  <si>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</si>
  <si>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</si>
  <si>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</si>
  <si>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</si>
  <si>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</si>
  <si>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</si>
  <si>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</si>
  <si>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</si>
  <si>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</si>
  <si>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</si>
  <si>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</si>
  <si>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</si>
  <si>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</si>
  <si>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</si>
  <si>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</si>
  <si>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</si>
  <si>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</si>
  <si>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</si>
  <si>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</si>
  <si>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</si>
  <si>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</si>
  <si>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</si>
  <si>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</si>
  <si>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</si>
  <si>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</si>
  <si>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</si>
  <si>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</si>
  <si>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</si>
  <si>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</si>
  <si>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</si>
  <si>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</si>
  <si>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</si>
  <si>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</si>
  <si>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</si>
  <si>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</si>
  <si>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</si>
  <si>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</si>
  <si>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</si>
  <si>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</si>
  <si>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</si>
  <si>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</si>
  <si>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</si>
  <si>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</si>
  <si>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</si>
  <si>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</si>
  <si>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</si>
  <si>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</si>
  <si>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</si>
  <si>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</si>
  <si>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</si>
  <si>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</si>
  <si>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</si>
  <si>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</si>
  <si>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</si>
  <si>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</si>
  <si>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</si>
  <si>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</si>
  <si>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</si>
  <si>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</si>
  <si>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</si>
  <si>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</si>
  <si>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</si>
  <si>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</si>
  <si>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</si>
  <si>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</si>
  <si>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</si>
  <si>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</si>
  <si>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</si>
  <si>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</si>
  <si>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</si>
  <si>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</si>
  <si>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</si>
  <si>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</si>
  <si>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</si>
  <si>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</si>
  <si>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</si>
  <si>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</si>
  <si>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</si>
  <si>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</si>
  <si>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</si>
  <si>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</si>
  <si>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</si>
  <si>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</si>
  <si>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</si>
  <si>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</si>
  <si>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</si>
  <si>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</si>
  <si>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</si>
  <si>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</si>
  <si>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</si>
  <si>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</si>
  <si>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</si>
  <si>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</si>
  <si>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</si>
  <si>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</si>
  <si>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</si>
  <si>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</si>
  <si>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</si>
  <si>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</si>
  <si>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</si>
  <si>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</si>
  <si>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</si>
  <si>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</si>
  <si>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</si>
  <si>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</si>
  <si>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</si>
  <si>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</si>
  <si>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</si>
  <si>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</si>
  <si>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</si>
  <si>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</si>
  <si>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</si>
  <si>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</si>
  <si>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</si>
  <si>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</si>
  <si>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</si>
  <si>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</si>
  <si>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</si>
  <si>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</si>
  <si>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</si>
  <si>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</si>
  <si>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</si>
  <si>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</si>
  <si>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</si>
  <si>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</si>
  <si>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</si>
  <si>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</si>
  <si>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</si>
  <si>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</si>
  <si>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</si>
  <si>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</si>
  <si>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</si>
  <si>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</si>
  <si>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</si>
  <si>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</si>
  <si>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</si>
  <si>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</si>
  <si>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</si>
  <si>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</si>
  <si>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</si>
  <si>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</si>
  <si>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</si>
  <si>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</si>
  <si>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</si>
  <si>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</si>
  <si>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</si>
  <si>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</si>
  <si>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</si>
  <si>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</si>
  <si>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</si>
  <si>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</si>
  <si>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</si>
  <si>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</si>
  <si>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</si>
  <si>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</si>
  <si>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</si>
  <si>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</si>
  <si>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</si>
  <si>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</si>
  <si>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</si>
  <si>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</si>
  <si>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</si>
  <si>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</si>
  <si>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</si>
  <si>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</si>
  <si>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</si>
  <si>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</si>
  <si>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</si>
  <si>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</si>
  <si>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</si>
  <si>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</si>
  <si>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</si>
  <si>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</si>
  <si>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</si>
  <si>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</si>
  <si>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</si>
  <si>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</si>
  <si>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</si>
  <si>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</si>
  <si>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</si>
  <si>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</si>
  <si>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</si>
  <si>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</si>
  <si>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</si>
  <si>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</si>
  <si>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</si>
  <si>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</si>
  <si>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</si>
  <si>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</si>
  <si>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</si>
  <si>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</si>
  <si>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</si>
  <si>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</si>
  <si>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</si>
  <si>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</si>
  <si>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</si>
  <si>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</si>
  <si>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</si>
  <si>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</si>
  <si>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</si>
  <si>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</si>
  <si>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</si>
  <si>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</si>
  <si>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</si>
  <si>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</si>
  <si>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</si>
  <si>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</si>
  <si>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</si>
  <si>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</si>
  <si>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</si>
  <si>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</si>
  <si>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</si>
  <si>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</si>
  <si>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</si>
  <si>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</si>
  <si>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</si>
  <si>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</si>
  <si>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</si>
  <si>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</si>
  <si>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</si>
  <si>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</si>
  <si>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</si>
  <si>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</si>
  <si>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</si>
  <si>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</si>
  <si>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</si>
  <si>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</si>
  <si>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</si>
  <si>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</si>
  <si>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</si>
  <si>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</si>
  <si>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</si>
  <si>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</si>
  <si>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</si>
  <si>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</si>
  <si>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</si>
  <si>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</si>
  <si>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</si>
  <si>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</si>
  <si>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</si>
  <si>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</si>
  <si>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</si>
  <si>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</si>
  <si>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</si>
  <si>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</si>
  <si>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</si>
  <si>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</si>
  <si>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</si>
  <si>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</si>
  <si>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</si>
  <si>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</si>
  <si>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</si>
  <si>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</si>
  <si>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</si>
  <si>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</si>
  <si>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</si>
  <si>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</si>
  <si>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</si>
  <si>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</si>
  <si>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</si>
  <si>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</si>
  <si>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</si>
  <si>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</si>
  <si>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</si>
  <si>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</si>
  <si>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</si>
  <si>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</si>
  <si>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</si>
  <si>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</si>
  <si>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</si>
  <si>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</si>
  <si>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</si>
  <si>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</si>
  <si>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</si>
  <si>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</si>
  <si>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</si>
  <si>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</si>
  <si>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</si>
  <si>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</si>
  <si>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</si>
  <si>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</si>
  <si>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</si>
  <si>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</si>
  <si>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</si>
  <si>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</si>
  <si>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</si>
  <si>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</si>
  <si>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</si>
  <si>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</si>
  <si>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</si>
  <si>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</si>
  <si>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</si>
  <si>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</si>
  <si>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</si>
  <si>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</si>
  <si>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</si>
  <si>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</si>
  <si>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</si>
  <si>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</si>
  <si>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</si>
  <si>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</si>
  <si>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</si>
  <si>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</si>
  <si>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</si>
  <si>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</si>
  <si>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</si>
  <si>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</si>
  <si>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</si>
  <si>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</si>
  <si>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</si>
  <si>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</si>
  <si>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</si>
  <si>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</si>
  <si>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</si>
  <si>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</si>
  <si>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</si>
  <si>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</si>
  <si>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</si>
  <si>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</si>
  <si>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</si>
  <si>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</si>
  <si>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</si>
  <si>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</si>
  <si>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</si>
  <si>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</si>
  <si>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</si>
  <si>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</si>
  <si>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</si>
  <si>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</si>
  <si>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</si>
  <si>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</si>
  <si>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</si>
  <si>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</si>
  <si>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</si>
  <si>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</si>
  <si>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</si>
  <si>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</si>
  <si>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</si>
  <si>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</si>
  <si>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</si>
  <si>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</si>
  <si>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</si>
  <si>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</si>
  <si>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</si>
  <si>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</si>
  <si>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</si>
  <si>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</si>
  <si>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</si>
  <si>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</si>
  <si>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</si>
  <si>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</si>
  <si>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</si>
  <si>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</si>
  <si>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</si>
  <si>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</si>
  <si>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</si>
  <si>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</si>
  <si>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</si>
  <si>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</si>
  <si>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</si>
  <si>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</si>
  <si>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</si>
  <si>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</si>
  <si>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</si>
  <si>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</si>
  <si>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</si>
  <si>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</si>
  <si>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</si>
  <si>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</si>
  <si>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</si>
  <si>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</si>
  <si>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</si>
  <si>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</si>
  <si>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</si>
  <si>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</si>
  <si>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</si>
  <si>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</si>
  <si>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</si>
  <si>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</si>
  <si>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</si>
  <si>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</si>
  <si>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</si>
  <si>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</si>
  <si>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</si>
  <si>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</si>
  <si>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</si>
  <si>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</si>
  <si>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</si>
  <si>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</si>
  <si>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</si>
  <si>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</si>
  <si>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</si>
  <si>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</si>
  <si>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</si>
  <si>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</si>
  <si>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</si>
  <si>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</si>
  <si>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</si>
  <si>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</si>
  <si>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</si>
  <si>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</si>
  <si>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</si>
  <si>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</si>
  <si>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</si>
  <si>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</si>
  <si>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</si>
  <si>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</si>
  <si>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</si>
  <si>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</si>
  <si>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</si>
  <si>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</si>
  <si>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</si>
  <si>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</si>
  <si>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</si>
  <si>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</si>
  <si>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</si>
  <si>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</si>
  <si>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</si>
  <si>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</si>
  <si>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</si>
  <si>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</si>
  <si>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</si>
  <si>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</si>
  <si>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</si>
  <si>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</si>
  <si>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</si>
  <si>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</si>
  <si>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</si>
  <si>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</si>
  <si>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</si>
  <si>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</si>
  <si>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</si>
  <si>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</si>
  <si>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</si>
  <si>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</si>
  <si>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</si>
  <si>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</si>
  <si>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</si>
  <si>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</si>
  <si>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</si>
  <si>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</si>
  <si>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</si>
  <si>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</si>
  <si>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</si>
  <si>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</si>
  <si>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</si>
  <si>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</si>
  <si>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</si>
  <si>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</si>
  <si>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</si>
  <si>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</si>
  <si>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</si>
  <si>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</si>
  <si>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</si>
  <si>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</si>
  <si>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</si>
  <si>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</si>
  <si>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</si>
  <si>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</si>
  <si>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</si>
  <si>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</si>
  <si>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</si>
  <si>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</si>
  <si>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</si>
  <si>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</si>
  <si>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</si>
  <si>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</si>
  <si>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</si>
  <si>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</si>
  <si>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</si>
  <si>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</si>
  <si>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</si>
  <si>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</si>
  <si>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</si>
  <si>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</si>
  <si>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</si>
  <si>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</si>
  <si>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</si>
  <si>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</si>
  <si>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</si>
  <si>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</si>
  <si>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</si>
  <si>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</si>
  <si>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</si>
  <si>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</si>
  <si>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</si>
  <si>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</si>
  <si>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</si>
  <si>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</si>
  <si>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</si>
  <si>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</si>
  <si>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</si>
  <si>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</si>
  <si>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</si>
  <si>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</si>
  <si>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</si>
  <si>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</si>
  <si>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</si>
  <si>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</si>
  <si>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</si>
  <si>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</si>
  <si>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</si>
  <si>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</si>
  <si>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</si>
  <si>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</si>
  <si>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</si>
  <si>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</si>
  <si>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</si>
  <si>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</si>
  <si>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</si>
  <si>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</si>
  <si>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</si>
  <si>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</si>
  <si>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</si>
  <si>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</si>
  <si>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</si>
  <si>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</si>
  <si>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</si>
  <si>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</si>
  <si>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</si>
  <si>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</si>
  <si>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</si>
  <si>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</si>
  <si>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</si>
  <si>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</si>
  <si>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</si>
  <si>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</si>
  <si>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</si>
  <si>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</si>
  <si>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</si>
  <si>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</si>
  <si>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</si>
  <si>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</si>
  <si>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</si>
  <si>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</si>
  <si>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</si>
  <si>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</si>
  <si>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</si>
  <si>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</si>
  <si>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</si>
  <si>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</si>
  <si>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</si>
  <si>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</si>
  <si>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</si>
  <si>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</si>
  <si>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</si>
  <si>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</si>
  <si>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</si>
  <si>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</si>
  <si>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</si>
  <si>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</si>
  <si>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</si>
  <si>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</si>
  <si>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</si>
  <si>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</si>
  <si>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</si>
  <si>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</si>
  <si>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</si>
  <si>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</si>
  <si>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</si>
  <si>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</si>
  <si>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</si>
  <si>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</si>
  <si>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</si>
  <si>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</si>
  <si>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</si>
  <si>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</si>
  <si>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</si>
  <si>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</si>
  <si>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</si>
  <si>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</si>
  <si>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</si>
  <si>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</si>
  <si>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</si>
  <si>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</si>
  <si>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</si>
  <si>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</si>
  <si>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</si>
  <si>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</si>
  <si>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</si>
  <si>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</si>
  <si>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</si>
  <si>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</si>
  <si>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</si>
  <si>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</si>
  <si>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</si>
  <si>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</si>
  <si>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</si>
  <si>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</si>
  <si>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</si>
  <si>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</si>
  <si>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</si>
  <si>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</si>
  <si>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</si>
  <si>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</si>
  <si>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</si>
  <si>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</si>
  <si>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</si>
  <si>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</si>
  <si>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</si>
  <si>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</si>
  <si>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</si>
  <si>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</si>
  <si>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</si>
  <si>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</si>
  <si>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</si>
  <si>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</si>
  <si>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</si>
  <si>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</si>
  <si>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</si>
  <si>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</si>
  <si>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</si>
  <si>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</si>
  <si>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</si>
  <si>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</si>
  <si>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</si>
  <si>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</si>
  <si>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</si>
  <si>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</si>
  <si>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</si>
  <si>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</si>
  <si>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</si>
  <si>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</si>
  <si>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</si>
  <si>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</si>
  <si>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</si>
  <si>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</si>
  <si>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</si>
  <si>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</si>
  <si>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</si>
  <si>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</si>
  <si>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</si>
  <si>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</si>
  <si>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</si>
  <si>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</si>
  <si>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</si>
  <si>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</si>
  <si>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</si>
  <si>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</si>
  <si>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</si>
  <si>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</si>
  <si>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</si>
  <si>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</si>
  <si>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</si>
  <si>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</si>
  <si>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</si>
  <si>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</si>
  <si>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</si>
  <si>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</si>
  <si>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</si>
  <si>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</si>
  <si>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</si>
  <si>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</si>
  <si>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</si>
  <si>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</si>
  <si>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</si>
  <si>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</si>
  <si>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</si>
  <si>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</si>
  <si>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</si>
  <si>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</si>
  <si>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</si>
  <si>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</si>
  <si>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</si>
  <si>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</si>
  <si>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</si>
  <si>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</si>
  <si>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</si>
  <si>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</si>
  <si>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</si>
  <si>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</si>
  <si>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</si>
  <si>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</si>
  <si>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</si>
  <si>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</si>
  <si>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</si>
  <si>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</si>
  <si>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</si>
  <si>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</si>
  <si>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</si>
  <si>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</si>
  <si>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</si>
  <si>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</si>
  <si>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</si>
  <si>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</si>
  <si>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</si>
  <si>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</si>
  <si>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</si>
  <si>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</si>
  <si>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</si>
  <si>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</si>
  <si>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</si>
  <si>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</si>
  <si>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</si>
  <si>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</si>
  <si>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</si>
  <si>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</si>
  <si>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</si>
  <si>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</si>
  <si>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</si>
  <si>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</si>
  <si>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</si>
  <si>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</si>
  <si>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</si>
  <si>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</si>
  <si>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</si>
  <si>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</si>
  <si>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</si>
  <si>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</si>
  <si>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</si>
  <si>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</si>
  <si>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</si>
  <si>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</si>
  <si>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</si>
  <si>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</si>
  <si>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</si>
  <si>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</si>
  <si>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</si>
  <si>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</si>
  <si>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</si>
  <si>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</si>
  <si>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</si>
  <si>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</si>
  <si>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</si>
  <si>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</si>
  <si>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</si>
  <si>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</si>
  <si>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</si>
  <si>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</si>
  <si>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</si>
  <si>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</si>
  <si>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</si>
  <si>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</si>
  <si>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</si>
  <si>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</si>
  <si>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</si>
  <si>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</si>
  <si>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</si>
  <si>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</si>
  <si>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</si>
  <si>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</si>
  <si>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</si>
  <si>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</si>
  <si>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</si>
  <si>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</si>
  <si>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</si>
  <si>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</si>
  <si>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</si>
  <si>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</si>
  <si>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</si>
  <si>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</si>
  <si>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</si>
  <si>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</si>
  <si>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</si>
  <si>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</si>
  <si>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</si>
  <si>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</si>
  <si>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</si>
  <si>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</si>
  <si>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</si>
  <si>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</si>
  <si>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</si>
  <si>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</si>
  <si>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</si>
  <si>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</si>
  <si>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</si>
  <si>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</si>
  <si>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</si>
  <si>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</si>
  <si>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</si>
  <si>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</si>
  <si>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</si>
  <si>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</si>
  <si>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</si>
  <si>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</si>
  <si>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</si>
  <si>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</si>
  <si>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</si>
  <si>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</si>
  <si>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</si>
  <si>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</si>
  <si>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</si>
  <si>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</si>
  <si>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</si>
  <si>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</si>
  <si>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</si>
  <si>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</si>
  <si>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</si>
  <si>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</si>
  <si>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</si>
  <si>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</si>
  <si>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</si>
  <si>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</si>
  <si>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</si>
  <si>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</si>
  <si>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</si>
  <si>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</si>
  <si>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</si>
  <si>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</si>
  <si>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</si>
  <si>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</si>
  <si>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</si>
  <si>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</si>
  <si>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</si>
  <si>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</si>
  <si>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</si>
  <si>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</si>
  <si>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</si>
  <si>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</si>
  <si>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</si>
  <si>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</si>
  <si>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</si>
  <si>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</si>
  <si>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</si>
  <si>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</si>
  <si>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</si>
  <si>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</si>
  <si>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</si>
  <si>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</si>
  <si>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</si>
  <si>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</si>
  <si>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</si>
  <si>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</si>
  <si>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</si>
  <si>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</si>
  <si>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</si>
  <si>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</si>
  <si>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</si>
  <si>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</si>
  <si>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</si>
  <si>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</si>
  <si>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</si>
  <si>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</si>
  <si>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</si>
  <si>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</si>
  <si>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</si>
  <si>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</si>
  <si>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</si>
  <si>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</si>
  <si>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</si>
  <si>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</si>
  <si>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</si>
  <si>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</si>
  <si>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</si>
  <si>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</si>
  <si>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</si>
  <si>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</si>
  <si>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</si>
  <si>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</si>
  <si>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</si>
  <si>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</si>
  <si>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</si>
  <si>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</si>
  <si>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</si>
  <si>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</si>
  <si>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</si>
  <si>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</si>
  <si>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</si>
  <si>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</si>
  <si>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</si>
  <si>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</si>
  <si>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</si>
  <si>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</si>
  <si>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</si>
  <si>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</si>
  <si>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</si>
  <si>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</si>
  <si>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</si>
  <si>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</si>
  <si>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</si>
  <si>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</si>
  <si>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</si>
  <si>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</si>
  <si>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</si>
  <si>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</si>
  <si>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</si>
  <si>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</si>
  <si>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</si>
  <si>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</si>
  <si>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</si>
  <si>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</si>
  <si>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</si>
  <si>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</si>
  <si>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</si>
  <si>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</si>
  <si>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</si>
  <si>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</si>
  <si>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</si>
  <si>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</si>
  <si>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</si>
  <si>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</si>
  <si>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</si>
  <si>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</si>
  <si>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</si>
  <si>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</si>
  <si>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</si>
  <si>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</si>
  <si>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</si>
  <si>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</si>
  <si>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</si>
  <si>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</si>
  <si>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</si>
  <si>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</si>
  <si>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</si>
  <si>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</si>
  <si>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</si>
  <si>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</si>
  <si>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</si>
  <si>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</si>
  <si>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</si>
  <si>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</si>
  <si>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</si>
  <si>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</si>
  <si>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</si>
  <si>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</si>
  <si>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</si>
  <si>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</si>
  <si>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</si>
  <si>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</si>
  <si>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</si>
  <si>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</si>
  <si>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</si>
  <si>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</si>
  <si>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</si>
  <si>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</si>
  <si>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</si>
  <si>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</si>
  <si>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</si>
  <si>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</si>
  <si>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</si>
  <si>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</si>
  <si>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</si>
  <si>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</si>
  <si>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</si>
  <si>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</si>
  <si>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</si>
  <si>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</si>
  <si>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</si>
  <si>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</si>
  <si>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</si>
  <si>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</si>
  <si>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</si>
  <si>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</si>
  <si>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</si>
  <si>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</si>
  <si>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</si>
  <si>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</si>
  <si>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</si>
  <si>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</si>
  <si>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</si>
  <si>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</si>
  <si>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</si>
  <si>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</si>
  <si>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</si>
  <si>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</si>
  <si>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</si>
  <si>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</si>
  <si>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</si>
  <si>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</si>
  <si>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</si>
  <si>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</si>
  <si>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</si>
  <si>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</si>
  <si>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</si>
  <si>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</si>
  <si>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</si>
  <si>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</si>
  <si>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</si>
  <si>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</si>
  <si>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</si>
  <si>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</si>
  <si>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</si>
  <si>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</si>
  <si>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</si>
  <si>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</si>
  <si>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</si>
  <si>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</si>
  <si>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</si>
  <si>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</si>
  <si>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</si>
  <si>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</si>
  <si>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</si>
  <si>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</si>
  <si>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</si>
  <si>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</si>
  <si>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</si>
  <si>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</si>
  <si>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</si>
  <si>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</si>
  <si>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</si>
  <si>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</si>
  <si>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</si>
  <si>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</si>
  <si>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</si>
  <si>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</si>
  <si>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</si>
  <si>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</si>
  <si>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</si>
  <si>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</si>
  <si>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</si>
  <si>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</si>
  <si>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</si>
  <si>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</si>
  <si>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</si>
  <si>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</si>
  <si>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</si>
  <si>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</si>
  <si>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</si>
  <si>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</si>
  <si>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</si>
  <si>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</si>
  <si>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</si>
  <si>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</si>
  <si>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</si>
  <si>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</si>
  <si>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</si>
  <si>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</si>
  <si>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</si>
  <si>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</si>
  <si>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</si>
  <si>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</si>
  <si>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</si>
  <si>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</si>
  <si>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</si>
  <si>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</si>
  <si>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</si>
  <si>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</si>
  <si>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</si>
  <si>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</si>
  <si>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</si>
  <si>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</si>
  <si>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</si>
  <si>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</si>
  <si>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</si>
  <si>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</si>
  <si>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</si>
  <si>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</si>
  <si>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</si>
  <si>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</si>
  <si>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</si>
  <si>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</si>
  <si>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</si>
  <si>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</si>
  <si>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</si>
  <si>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</si>
  <si>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</si>
  <si>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</si>
  <si>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</si>
  <si>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</si>
  <si>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</si>
  <si>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</si>
  <si>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</si>
  <si>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</si>
  <si>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</si>
  <si>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</si>
  <si>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</si>
  <si>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</si>
  <si>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</si>
  <si>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</si>
  <si>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</si>
  <si>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</si>
  <si>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</si>
  <si>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</si>
  <si>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</si>
  <si>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</si>
  <si>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</si>
  <si>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</si>
  <si>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</si>
  <si>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</si>
  <si>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</si>
  <si>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</si>
  <si>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</si>
  <si>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</si>
  <si>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</si>
  <si>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</si>
  <si>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</si>
  <si>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</si>
  <si>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</si>
  <si>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</si>
  <si>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</si>
  <si>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</si>
  <si>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</si>
  <si>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</si>
  <si>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</si>
  <si>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</si>
  <si>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</si>
  <si>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</si>
  <si>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</si>
  <si>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</si>
  <si>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</si>
  <si>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</si>
  <si>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</si>
  <si>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</si>
  <si>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</si>
  <si>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</si>
  <si>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</si>
  <si>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</si>
  <si>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</si>
  <si>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</si>
  <si>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</si>
  <si>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</si>
  <si>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</si>
  <si>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</si>
  <si>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</si>
  <si>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</si>
  <si>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</si>
  <si>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</si>
  <si>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</si>
  <si>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</si>
  <si>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</si>
  <si>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</si>
  <si>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</si>
  <si>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</si>
  <si>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</si>
  <si>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</si>
  <si>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</si>
  <si>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</si>
  <si>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</si>
  <si>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</si>
  <si>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</si>
  <si>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</si>
  <si>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</si>
  <si>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</si>
  <si>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</si>
  <si>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</si>
  <si>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</si>
  <si>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</si>
  <si>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</si>
  <si>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</si>
  <si>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</si>
  <si>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</si>
  <si>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</si>
  <si>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</si>
  <si>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</si>
  <si>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</si>
  <si>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</si>
  <si>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</si>
  <si>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</si>
  <si>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</si>
  <si>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</si>
  <si>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</si>
  <si>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</si>
  <si>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</si>
  <si>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</si>
  <si>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</si>
  <si>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</si>
  <si>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</si>
  <si>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</si>
  <si>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</si>
  <si>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</si>
  <si>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</si>
  <si>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</si>
  <si>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</si>
  <si>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</si>
  <si>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</si>
  <si>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</si>
  <si>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</si>
  <si>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</si>
  <si>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</si>
  <si>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</si>
  <si>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</si>
  <si>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</si>
  <si>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</si>
  <si>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</si>
  <si>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</si>
  <si>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</si>
  <si>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</si>
  <si>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</si>
  <si>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</si>
  <si>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</si>
  <si>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</si>
  <si>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</si>
  <si>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</si>
  <si>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</si>
  <si>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</si>
  <si>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</si>
  <si>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</si>
  <si>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</si>
  <si>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</si>
  <si>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</si>
  <si>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</si>
  <si>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</si>
  <si>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</si>
  <si>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</si>
  <si>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</si>
  <si>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</si>
  <si>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</si>
  <si>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</si>
  <si>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</si>
  <si>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</si>
  <si>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</si>
  <si>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</si>
  <si>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</si>
  <si>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</si>
  <si>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</si>
  <si>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</si>
  <si>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</si>
  <si>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</si>
  <si>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</si>
  <si>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</si>
  <si>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</si>
  <si>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</si>
  <si>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</si>
  <si>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</si>
  <si>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</si>
  <si>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</si>
  <si>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</si>
  <si>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</si>
  <si>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</si>
  <si>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</si>
  <si>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</si>
  <si>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</si>
  <si>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</si>
  <si>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</si>
  <si>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</si>
  <si>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</si>
  <si>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</si>
  <si>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</si>
  <si>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</si>
  <si>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</si>
  <si>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</si>
  <si>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</si>
  <si>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</si>
  <si>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</si>
  <si>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</si>
  <si>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</si>
  <si>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</si>
  <si>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</si>
  <si>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</si>
  <si>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</si>
  <si>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</si>
  <si>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</si>
  <si>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</si>
  <si>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</si>
  <si>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</si>
  <si>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</si>
  <si>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</si>
  <si>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</si>
  <si>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</si>
  <si>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</si>
  <si>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</si>
  <si>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</si>
  <si>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</si>
  <si>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</si>
  <si>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</si>
  <si>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</si>
  <si>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</si>
  <si>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</si>
  <si>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</si>
  <si>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</si>
  <si>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</si>
  <si>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</si>
  <si>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</si>
  <si>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</si>
  <si>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</si>
  <si>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</si>
  <si>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</si>
  <si>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</si>
  <si>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</si>
  <si>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</si>
  <si>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</si>
  <si>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</si>
  <si>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</si>
  <si>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</si>
  <si>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</si>
  <si>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</si>
  <si>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</si>
  <si>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</si>
  <si>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</si>
  <si>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</si>
  <si>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</si>
  <si>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</si>
  <si>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</si>
  <si>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</si>
  <si>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</si>
  <si>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</si>
  <si>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</si>
  <si>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</si>
  <si>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</si>
  <si>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</si>
  <si>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</si>
  <si>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</si>
  <si>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</si>
  <si>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</si>
  <si>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</si>
  <si>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</si>
  <si>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</si>
  <si>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</si>
  <si>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</si>
  <si>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</si>
  <si>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</si>
  <si>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</si>
  <si>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</si>
  <si>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</si>
  <si>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</si>
  <si>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</si>
  <si>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</si>
  <si>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</si>
  <si>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</si>
  <si>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</si>
  <si>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</si>
  <si>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</si>
  <si>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</si>
  <si>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</si>
  <si>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</si>
  <si>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</si>
  <si>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</si>
  <si>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</si>
  <si>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</si>
  <si>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</si>
  <si>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</si>
  <si>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</si>
  <si>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</si>
  <si>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</si>
  <si>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</si>
  <si>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</si>
  <si>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</si>
  <si>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</si>
  <si>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</si>
  <si>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</si>
  <si>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</si>
  <si>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</si>
  <si>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</si>
  <si>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</si>
  <si>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</si>
  <si>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</si>
  <si>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</si>
  <si>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</si>
  <si>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</si>
  <si>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</si>
  <si>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</si>
  <si>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</si>
  <si>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</si>
  <si>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</si>
  <si>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</si>
  <si>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</si>
  <si>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</si>
  <si>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</si>
  <si>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</si>
  <si>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</si>
  <si>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</si>
  <si>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</si>
  <si>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</si>
  <si>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</si>
  <si>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</si>
  <si>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</si>
  <si>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</si>
  <si>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</si>
  <si>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</si>
  <si>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</si>
  <si>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</si>
  <si>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</si>
  <si>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</si>
  <si>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</si>
  <si>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</si>
  <si>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</si>
  <si>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</si>
  <si>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</si>
  <si>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</si>
  <si>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</si>
  <si>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</si>
  <si>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</si>
  <si>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</si>
  <si>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</si>
  <si>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</si>
  <si>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</si>
  <si>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</si>
  <si>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</si>
  <si>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</si>
  <si>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</si>
  <si>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</si>
  <si>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</si>
  <si>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</si>
  <si>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</si>
  <si>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</si>
  <si>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</si>
  <si>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</si>
  <si>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</si>
  <si>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</si>
  <si>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</si>
  <si>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</si>
  <si>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</si>
  <si>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</si>
  <si>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</si>
  <si>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</si>
  <si>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</si>
  <si>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</si>
  <si>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</si>
  <si>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</si>
  <si>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</si>
  <si>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</si>
  <si>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</si>
  <si>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</si>
  <si>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</si>
  <si>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</si>
  <si>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</si>
  <si>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</si>
  <si>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</si>
  <si>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</si>
  <si>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</si>
  <si>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</si>
  <si>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</si>
  <si>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</si>
  <si>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</si>
  <si>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</si>
  <si>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</si>
  <si>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</si>
  <si>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</si>
  <si>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</si>
  <si>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</si>
  <si>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</si>
  <si>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</si>
  <si>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</si>
  <si>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</si>
  <si>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</si>
  <si>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</si>
  <si>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</si>
  <si>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</si>
  <si>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</si>
  <si>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</si>
  <si>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</si>
  <si>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</si>
  <si>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</si>
  <si>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</si>
  <si>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</si>
  <si>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</si>
  <si>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</si>
  <si>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</si>
  <si>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</si>
  <si>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</si>
  <si>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</si>
  <si>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</si>
  <si>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</si>
  <si>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</si>
  <si>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</si>
  <si>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</si>
  <si>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</si>
  <si>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</si>
  <si>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</si>
  <si>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</si>
  <si>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</si>
  <si>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</si>
  <si>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</si>
  <si>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</si>
  <si>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</si>
  <si>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</si>
  <si>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</si>
  <si>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</si>
  <si>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</si>
  <si>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</si>
  <si>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</si>
  <si>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</si>
  <si>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</si>
  <si>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</si>
  <si>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</si>
  <si>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</si>
  <si>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</si>
  <si>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</si>
  <si>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</si>
  <si>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</si>
  <si>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</si>
  <si>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</si>
  <si>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</si>
  <si>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</si>
  <si>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</si>
  <si>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</si>
  <si>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</si>
  <si>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</si>
  <si>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</si>
  <si>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</si>
  <si>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</si>
  <si>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</si>
  <si>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</si>
  <si>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</si>
  <si>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</si>
  <si>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</si>
  <si>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</si>
  <si>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</si>
  <si>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</si>
  <si>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</si>
  <si>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</si>
  <si>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</si>
  <si>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</si>
  <si>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</si>
  <si>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</si>
  <si>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</si>
  <si>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</si>
  <si>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</si>
  <si>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</si>
  <si>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</si>
  <si>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</si>
  <si>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</si>
  <si>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</si>
  <si>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</si>
  <si>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</si>
  <si>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</si>
  <si>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</si>
  <si>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</si>
  <si>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</si>
  <si>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</si>
  <si>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</si>
  <si>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</si>
  <si>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</si>
  <si>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</si>
  <si>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</si>
  <si>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</si>
  <si>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</si>
  <si>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</si>
  <si>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</si>
  <si>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</si>
  <si>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</si>
  <si>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</si>
  <si>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</si>
  <si>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</si>
  <si>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</si>
  <si>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</si>
  <si>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</si>
  <si>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</si>
  <si>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</si>
  <si>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</si>
  <si>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</si>
  <si>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</si>
  <si>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</si>
  <si>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</si>
  <si>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</si>
  <si>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</si>
  <si>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</si>
  <si>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</si>
  <si>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</si>
  <si>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</si>
  <si>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</si>
  <si>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</si>
  <si>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</si>
  <si>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</si>
  <si>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</si>
  <si>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</si>
  <si>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</si>
  <si>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</si>
  <si>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</si>
  <si>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</si>
  <si>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</si>
  <si>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</si>
  <si>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</si>
  <si>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</si>
  <si>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</si>
  <si>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</si>
  <si>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</si>
  <si>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</si>
  <si>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</si>
  <si>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</si>
  <si>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</si>
  <si>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</si>
  <si>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</si>
  <si>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</si>
  <si>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</si>
  <si>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</si>
  <si>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</si>
  <si>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</si>
  <si>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</si>
  <si>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</si>
  <si>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</si>
  <si>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</si>
  <si>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</si>
  <si>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</si>
  <si>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</si>
  <si>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</si>
  <si>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</si>
  <si>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</si>
  <si>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</si>
  <si>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</si>
  <si>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</si>
  <si>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</si>
  <si>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</si>
  <si>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</si>
  <si>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</si>
  <si>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</si>
  <si>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</si>
  <si>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</si>
  <si>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</si>
  <si>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</si>
  <si>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</si>
  <si>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</si>
  <si>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</si>
  <si>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</si>
  <si>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</si>
  <si>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</si>
  <si>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</si>
  <si>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</si>
  <si>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</si>
  <si>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</si>
  <si>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</si>
  <si>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</si>
  <si>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</si>
  <si>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</si>
  <si>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</si>
  <si>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</si>
  <si>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</si>
  <si>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</si>
  <si>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</si>
  <si>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</si>
  <si>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</si>
  <si>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</si>
  <si>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</si>
  <si>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</si>
  <si>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</si>
  <si>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</si>
  <si>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</si>
  <si>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</si>
  <si>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</si>
  <si>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</si>
  <si>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</si>
  <si>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</si>
  <si>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</si>
  <si>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</si>
  <si>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</si>
  <si>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</si>
  <si>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</si>
  <si>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</si>
  <si>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</si>
  <si>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</si>
  <si>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</si>
  <si>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</si>
  <si>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</si>
  <si>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</si>
  <si>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</si>
  <si>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</si>
  <si>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</si>
  <si>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</si>
  <si>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</si>
  <si>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</si>
  <si>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</si>
  <si>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</si>
  <si>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</si>
  <si>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</si>
  <si>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</si>
  <si>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</si>
  <si>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</si>
  <si>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</si>
  <si>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</si>
  <si>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</si>
  <si>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</si>
  <si>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</si>
  <si>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</si>
  <si>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</si>
  <si>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</si>
  <si>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</si>
  <si>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</si>
  <si>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</si>
  <si>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</si>
  <si>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</si>
  <si>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</si>
  <si>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</si>
  <si>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</si>
  <si>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</si>
  <si>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</si>
  <si>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</si>
  <si>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</si>
  <si>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</si>
  <si>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</si>
  <si>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</si>
  <si>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</si>
  <si>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</si>
  <si>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</si>
  <si>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</si>
  <si>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</si>
  <si>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</si>
  <si>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</si>
  <si>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</si>
  <si>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</si>
  <si>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</si>
  <si>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</si>
  <si>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</si>
  <si>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</si>
  <si>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</si>
  <si>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</si>
  <si>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</si>
  <si>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</si>
  <si>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</si>
  <si>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</si>
  <si>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</si>
  <si>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</si>
  <si>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</si>
  <si>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</si>
  <si>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</si>
  <si>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</si>
  <si>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</si>
  <si>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</si>
  <si>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</si>
  <si>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</si>
  <si>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</si>
  <si>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</si>
  <si>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</si>
  <si>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</si>
  <si>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</si>
  <si>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</si>
  <si>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</si>
  <si>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</si>
  <si>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</si>
  <si>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</si>
  <si>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</si>
  <si>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</si>
  <si>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</si>
  <si>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</si>
  <si>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</si>
  <si>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</si>
  <si>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</si>
  <si>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</si>
  <si>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</si>
  <si>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</si>
  <si>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</si>
  <si>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</si>
  <si>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</si>
  <si>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</si>
  <si>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</si>
  <si>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</si>
  <si>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</si>
  <si>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</si>
  <si>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</si>
  <si>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</si>
  <si>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</si>
  <si>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</si>
  <si>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</si>
  <si>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</si>
  <si>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</si>
  <si>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</si>
  <si>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</si>
  <si>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</si>
  <si>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</si>
  <si>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</si>
  <si>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</si>
  <si>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</si>
  <si>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</si>
  <si>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</si>
  <si>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</si>
  <si>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</si>
  <si>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</si>
  <si>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</si>
  <si>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</si>
  <si>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</si>
  <si>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</si>
  <si>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</si>
  <si>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</si>
  <si>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</si>
  <si>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</si>
  <si>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</si>
  <si>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</si>
  <si>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</si>
  <si>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</si>
  <si>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</si>
  <si>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</si>
  <si>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</si>
  <si>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</si>
  <si>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</si>
  <si>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</si>
  <si>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</si>
  <si>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</si>
  <si>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</si>
  <si>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</si>
  <si>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</si>
  <si>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</si>
  <si>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</si>
  <si>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</si>
  <si>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</si>
  <si>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</si>
  <si>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</si>
  <si>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</si>
  <si>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</si>
  <si>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</si>
  <si>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</si>
  <si>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</si>
  <si>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</si>
  <si>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</si>
  <si>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</si>
  <si>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</si>
  <si>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</si>
  <si>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</si>
  <si>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</si>
  <si>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</si>
  <si>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</si>
  <si>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</si>
  <si>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</si>
  <si>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</si>
  <si>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</si>
  <si>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</si>
  <si>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</si>
  <si>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</si>
  <si>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</si>
  <si>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</si>
  <si>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</si>
  <si>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</si>
  <si>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</si>
  <si>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</si>
  <si>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</si>
  <si>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</si>
  <si>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</si>
  <si>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</si>
  <si>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</si>
  <si>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</si>
  <si>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</si>
  <si>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</si>
  <si>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</si>
  <si>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</si>
  <si>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</si>
  <si>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</si>
  <si>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</si>
  <si>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</si>
  <si>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</si>
  <si>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</si>
  <si>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</si>
  <si>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</si>
  <si>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</si>
  <si>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</si>
  <si>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</si>
  <si>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</si>
  <si>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</si>
  <si>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</si>
  <si>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</si>
  <si>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</si>
  <si>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</si>
  <si>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</si>
  <si>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</si>
  <si>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</si>
  <si>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</si>
  <si>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</si>
  <si>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</si>
  <si>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</si>
  <si>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</si>
  <si>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</si>
  <si>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</si>
  <si>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</si>
  <si>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</si>
  <si>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</si>
  <si>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</si>
  <si>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</si>
  <si>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</si>
  <si>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</si>
  <si>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</si>
  <si>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</si>
  <si>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</si>
  <si>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</si>
  <si>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</si>
  <si>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</si>
  <si>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</si>
  <si>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</si>
  <si>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</si>
  <si>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</si>
  <si>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</si>
  <si>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</si>
  <si>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</si>
  <si>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</si>
  <si>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</si>
  <si>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</si>
  <si>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</si>
  <si>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</si>
  <si>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</si>
  <si>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</si>
  <si>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</si>
  <si>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</si>
  <si>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</si>
  <si>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</si>
  <si>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</si>
  <si>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</si>
  <si>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</si>
  <si>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</si>
  <si>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</si>
  <si>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</si>
  <si>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</si>
  <si>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</si>
  <si>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</si>
  <si>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</si>
  <si>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</si>
  <si>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</si>
  <si>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</si>
  <si>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</si>
  <si>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</si>
  <si>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</si>
  <si>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</si>
  <si>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</si>
  <si>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</si>
  <si>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</si>
  <si>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</si>
  <si>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</si>
  <si>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</si>
  <si>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</si>
  <si>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</si>
  <si>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</si>
  <si>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</si>
  <si>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</si>
  <si>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</si>
  <si>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</si>
  <si>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</si>
  <si>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</si>
  <si>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</si>
  <si>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</si>
  <si>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</si>
  <si>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</si>
  <si>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</si>
  <si>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</si>
  <si>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</si>
  <si>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</si>
  <si>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</si>
  <si>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</si>
  <si>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</si>
  <si>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</si>
  <si>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</si>
  <si>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</si>
  <si>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</si>
  <si>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</si>
  <si>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</si>
  <si>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</si>
  <si>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</si>
  <si>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</si>
  <si>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</si>
  <si>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</si>
  <si>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</si>
  <si>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</si>
  <si>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</si>
  <si>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</si>
  <si>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</si>
  <si>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</si>
  <si>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</si>
  <si>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</si>
  <si>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</si>
  <si>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</si>
  <si>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</si>
  <si>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</si>
  <si>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</si>
  <si>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</si>
  <si>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</si>
  <si>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</si>
  <si>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</si>
  <si>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</si>
  <si>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</si>
  <si>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</si>
  <si>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</si>
  <si>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</si>
  <si>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</si>
  <si>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</si>
  <si>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</si>
  <si>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</si>
  <si>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</si>
  <si>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</si>
  <si>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</si>
  <si>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</si>
  <si>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</si>
  <si>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</si>
  <si>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</si>
  <si>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</si>
  <si>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</si>
  <si>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</si>
  <si>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</si>
  <si>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</si>
  <si>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</si>
  <si>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</si>
  <si>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</si>
  <si>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</si>
  <si>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</si>
  <si>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</si>
  <si>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</si>
  <si>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</si>
  <si>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</si>
  <si>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</si>
  <si>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</si>
  <si>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</si>
  <si>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</si>
  <si>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</si>
  <si>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</si>
  <si>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</si>
  <si>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</si>
  <si>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</si>
  <si>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</si>
  <si>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</si>
  <si>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</si>
  <si>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</si>
  <si>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</si>
  <si>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</si>
  <si>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</si>
  <si>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</si>
  <si>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</si>
  <si>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</si>
  <si>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</si>
  <si>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</si>
  <si>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</si>
  <si>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</si>
  <si>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</si>
  <si>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</si>
  <si>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</si>
  <si>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</si>
  <si>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</si>
  <si>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</si>
  <si>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</si>
  <si>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</si>
  <si>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</si>
  <si>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</si>
  <si>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</si>
  <si>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</si>
  <si>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</si>
  <si>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</si>
  <si>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</si>
  <si>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</si>
  <si>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</si>
  <si>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</si>
  <si>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</si>
  <si>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</si>
  <si>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</si>
  <si>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</si>
  <si>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</si>
  <si>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</si>
  <si>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</si>
  <si>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</si>
  <si>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</si>
  <si>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</si>
  <si>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</si>
  <si>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</si>
  <si>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</si>
  <si>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</si>
  <si>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</si>
  <si>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</si>
  <si>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</si>
  <si>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</si>
  <si>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</si>
  <si>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</si>
  <si>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</si>
  <si>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</si>
  <si>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</si>
  <si>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</si>
  <si>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</si>
  <si>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</si>
  <si>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</si>
  <si>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</si>
  <si>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</si>
  <si>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</si>
  <si>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</si>
  <si>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</si>
  <si>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</si>
  <si>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</si>
  <si>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</si>
  <si>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</si>
  <si>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</si>
  <si>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</si>
  <si>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</si>
  <si>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</si>
  <si>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</si>
  <si>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</si>
  <si>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</si>
  <si>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</si>
  <si>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</si>
  <si>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</si>
  <si>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</si>
  <si>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</si>
  <si>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</si>
  <si>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</si>
  <si>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</si>
  <si>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</si>
  <si>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</si>
  <si>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</si>
  <si>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</si>
  <si>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</si>
  <si>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</si>
  <si>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</si>
  <si>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</si>
  <si>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</si>
  <si>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</si>
  <si>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</si>
  <si>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</si>
  <si>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</si>
  <si>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</si>
  <si>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</si>
  <si>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</si>
  <si>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</si>
  <si>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</si>
  <si>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</si>
  <si>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</si>
  <si>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</si>
  <si>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</si>
  <si>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</si>
  <si>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</si>
  <si>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</si>
  <si>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</si>
  <si>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</si>
  <si>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</si>
  <si>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</si>
  <si>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</si>
  <si>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</si>
  <si>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</si>
  <si>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</si>
  <si>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</si>
  <si>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</si>
  <si>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</si>
  <si>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</si>
  <si>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</si>
  <si>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</si>
  <si>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</si>
  <si>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</si>
  <si>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</si>
  <si>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</si>
  <si>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</si>
  <si>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</si>
  <si>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</si>
  <si>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</si>
  <si>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</si>
  <si>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</si>
  <si>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</si>
  <si>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</si>
  <si>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</si>
  <si>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</si>
  <si>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</si>
  <si>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</si>
  <si>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</si>
  <si>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</si>
  <si>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</si>
  <si>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</si>
  <si>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</si>
  <si>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</si>
  <si>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</si>
  <si>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</si>
  <si>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</si>
  <si>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</si>
  <si>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</si>
  <si>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</si>
  <si>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</si>
  <si>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</si>
  <si>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</si>
  <si>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</si>
  <si>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</si>
  <si>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</si>
  <si>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</si>
  <si>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</si>
  <si>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</si>
  <si>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</si>
  <si>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</si>
  <si>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</si>
  <si>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</si>
  <si>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</si>
  <si>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</si>
  <si>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</si>
  <si>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</si>
  <si>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</si>
  <si>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</si>
  <si>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</si>
  <si>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</si>
  <si>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</si>
  <si>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</si>
  <si>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</si>
  <si>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</si>
  <si>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</si>
  <si>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</si>
  <si>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</si>
  <si>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</si>
  <si>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</si>
  <si>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</si>
  <si>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</si>
  <si>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</si>
  <si>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</si>
  <si>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</si>
  <si>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</si>
  <si>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</si>
  <si>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</si>
  <si>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</si>
  <si>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</si>
  <si>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</si>
  <si>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</si>
  <si>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</si>
  <si>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</si>
  <si>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</si>
  <si>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</si>
  <si>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</si>
  <si>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</si>
  <si>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</si>
  <si>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</si>
  <si>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</si>
  <si>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</si>
  <si>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</si>
  <si>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</si>
  <si>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</si>
  <si>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</si>
  <si>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</si>
  <si>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</si>
  <si>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</si>
  <si>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</si>
  <si>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</si>
  <si>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</si>
  <si>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</si>
  <si>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</si>
  <si>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</si>
  <si>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</si>
  <si>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</si>
  <si>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</si>
  <si>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</si>
  <si>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</si>
  <si>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</si>
  <si>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</si>
  <si>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</si>
  <si>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</si>
  <si>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</si>
  <si>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</si>
  <si>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</si>
  <si>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</si>
  <si>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</si>
  <si>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</si>
  <si>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</si>
  <si>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</si>
  <si>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</si>
  <si>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</si>
  <si>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</si>
  <si>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</si>
  <si>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</si>
  <si>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</si>
  <si>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</si>
  <si>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</si>
  <si>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</si>
  <si>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</si>
  <si>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</si>
  <si>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</si>
  <si>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</si>
  <si>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</si>
  <si>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</si>
  <si>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</si>
  <si>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</si>
  <si>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</si>
  <si>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</si>
  <si>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</si>
  <si>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</si>
  <si>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</si>
  <si>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</si>
  <si>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</si>
  <si>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</si>
  <si>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</si>
  <si>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</si>
  <si>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</si>
  <si>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</si>
  <si>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</si>
  <si>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</si>
  <si>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</si>
  <si>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</si>
  <si>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</si>
  <si>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</si>
  <si>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</si>
  <si>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</si>
  <si>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</si>
  <si>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</si>
  <si>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</si>
  <si>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</si>
  <si>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</si>
  <si>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</si>
  <si>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</si>
  <si>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</si>
  <si>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</si>
  <si>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</si>
  <si>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</si>
  <si>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</si>
  <si>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</si>
  <si>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</si>
  <si>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</si>
  <si>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</si>
  <si>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</si>
  <si>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</si>
  <si>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</si>
  <si>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</si>
  <si>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</si>
  <si>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</si>
  <si>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</si>
  <si>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</si>
  <si>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</si>
  <si>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</si>
  <si>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</si>
  <si>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</si>
  <si>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</si>
  <si>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</si>
  <si>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</si>
  <si>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</si>
  <si>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</si>
  <si>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</si>
  <si>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</si>
  <si>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</si>
  <si>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</si>
  <si>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</si>
  <si>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</si>
  <si>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</si>
  <si>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</si>
  <si>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</si>
  <si>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</si>
  <si>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</si>
  <si>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</si>
  <si>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</si>
  <si>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</si>
  <si>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</si>
  <si>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</si>
  <si>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</si>
  <si>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</si>
  <si>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</si>
  <si>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</si>
  <si>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</si>
  <si>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</si>
  <si>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</si>
  <si>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</si>
  <si>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</si>
  <si>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</si>
  <si>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</si>
  <si>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</si>
  <si>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</si>
  <si>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</si>
  <si>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</si>
  <si>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</si>
  <si>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</si>
  <si>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</si>
  <si>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</si>
  <si>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</si>
  <si>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</si>
  <si>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</si>
  <si>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</si>
  <si>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</si>
  <si>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</si>
  <si>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</si>
  <si>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</si>
  <si>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</si>
  <si>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</si>
  <si>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</si>
  <si>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</si>
  <si>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</si>
  <si>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</si>
  <si>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</si>
  <si>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</si>
  <si>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</si>
  <si>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</si>
  <si>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</si>
  <si>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</si>
  <si>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</si>
  <si>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</si>
  <si>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</si>
  <si>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</si>
  <si>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</si>
  <si>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</si>
  <si>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</si>
  <si>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</si>
  <si>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</si>
  <si>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</si>
  <si>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</si>
  <si>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</si>
  <si>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</si>
  <si>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</si>
  <si>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</si>
  <si>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</si>
  <si>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</si>
  <si>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</si>
  <si>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</si>
  <si>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</si>
  <si>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</si>
  <si>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</si>
  <si>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</si>
  <si>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</si>
  <si>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</si>
  <si>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</si>
  <si>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</si>
  <si>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</si>
  <si>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</si>
  <si>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</si>
  <si>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</si>
  <si>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</si>
  <si>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</si>
  <si>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</si>
  <si>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</si>
  <si>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</si>
  <si>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</si>
  <si>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</si>
  <si>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</si>
  <si>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</si>
  <si>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</si>
  <si>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</si>
  <si>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</si>
  <si>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</si>
  <si>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</si>
  <si>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</si>
  <si>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</si>
  <si>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</si>
  <si>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</si>
  <si>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</si>
  <si>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</si>
  <si>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</si>
  <si>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</si>
  <si>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</si>
  <si>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</si>
  <si>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</si>
  <si>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</si>
  <si>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</si>
  <si>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</si>
  <si>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</si>
  <si>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</si>
  <si>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</si>
  <si>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</si>
  <si>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</si>
  <si>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</si>
  <si>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</si>
  <si>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</si>
  <si>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</si>
  <si>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</si>
  <si>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</si>
  <si>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</si>
  <si>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</si>
  <si>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</si>
  <si>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</si>
  <si>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</si>
  <si>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</si>
  <si>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</si>
  <si>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</si>
  <si>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</si>
  <si>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</si>
  <si>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</si>
  <si>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</si>
  <si>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</si>
  <si>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</si>
  <si>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</si>
  <si>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</si>
  <si>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</si>
  <si>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</si>
  <si>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</si>
  <si>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</si>
  <si>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</si>
  <si>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</si>
  <si>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</si>
  <si>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</si>
  <si>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</si>
  <si>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</si>
  <si>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</si>
  <si>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</si>
  <si>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</si>
  <si>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</si>
  <si>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</si>
  <si>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</si>
  <si>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</si>
  <si>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</si>
  <si>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</si>
  <si>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</si>
  <si>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</si>
  <si>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</si>
  <si>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</si>
  <si>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</si>
  <si>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</si>
  <si>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</si>
  <si>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</si>
  <si>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</si>
  <si>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</si>
  <si>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</si>
  <si>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</si>
  <si>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</si>
  <si>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</si>
  <si>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</si>
  <si>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</si>
  <si>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</si>
  <si>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</si>
  <si>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</si>
  <si>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</si>
  <si>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</si>
  <si>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</si>
  <si>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</si>
  <si>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</si>
  <si>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</si>
  <si>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</si>
  <si>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</si>
  <si>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</si>
  <si>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</si>
  <si>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</si>
  <si>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</si>
  <si>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</si>
  <si>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</si>
  <si>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</si>
  <si>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</si>
  <si>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</si>
  <si>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</si>
  <si>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</si>
  <si>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</si>
  <si>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</si>
  <si>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</si>
  <si>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</si>
  <si>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</si>
  <si>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</si>
  <si>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</si>
  <si>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</si>
  <si>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</si>
  <si>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</si>
  <si>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</si>
  <si>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</si>
  <si>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</si>
  <si>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</si>
  <si>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</si>
  <si>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</si>
  <si>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</si>
  <si>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</si>
  <si>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</si>
  <si>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</si>
  <si>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</si>
  <si>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</si>
  <si>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</si>
  <si>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</si>
  <si>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</si>
  <si>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</si>
  <si>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</si>
  <si>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</si>
  <si>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</si>
  <si>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</si>
  <si>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</si>
  <si>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</si>
  <si>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</si>
  <si>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</si>
  <si>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</si>
  <si>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</si>
  <si>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</si>
  <si>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</si>
  <si>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</si>
  <si>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</si>
  <si>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</si>
  <si>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</si>
  <si>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</si>
  <si>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</si>
  <si>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</si>
  <si>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</si>
  <si>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</si>
  <si>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</si>
  <si>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</si>
  <si>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</si>
  <si>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</si>
  <si>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</si>
  <si>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</si>
  <si>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</si>
  <si>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</si>
  <si>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</si>
  <si>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</si>
  <si>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</si>
  <si>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</si>
  <si>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</si>
  <si>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</si>
  <si>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</si>
  <si>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</si>
  <si>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</si>
  <si>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</si>
  <si>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</si>
  <si>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</si>
  <si>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</si>
  <si>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</si>
  <si>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</si>
  <si>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</si>
  <si>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</si>
  <si>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</si>
  <si>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</si>
  <si>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</si>
  <si>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</si>
  <si>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</si>
  <si>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</si>
  <si>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</si>
  <si>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</si>
  <si>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</si>
  <si>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</si>
  <si>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</si>
  <si>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</si>
  <si>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</si>
  <si>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</si>
  <si>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</si>
  <si>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</si>
  <si>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</si>
  <si>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</si>
  <si>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</si>
  <si>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</si>
  <si>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</si>
  <si>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</si>
  <si>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</si>
  <si>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</si>
  <si>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</si>
  <si>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</si>
  <si>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</si>
  <si>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</si>
  <si>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</si>
  <si>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</si>
  <si>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</si>
  <si>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</si>
  <si>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</si>
  <si>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</si>
  <si>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</si>
  <si>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</si>
  <si>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</si>
  <si>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</si>
  <si>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</si>
  <si>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</si>
  <si>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</si>
  <si>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</si>
  <si>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</si>
  <si>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</si>
  <si>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</si>
  <si>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</si>
  <si>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</si>
  <si>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</si>
  <si>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</si>
  <si>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</si>
  <si>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</si>
  <si>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</si>
  <si>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</si>
  <si>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</si>
  <si>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</si>
  <si>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</si>
  <si>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</si>
  <si>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</si>
  <si>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</si>
  <si>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</si>
  <si>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</si>
  <si>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</si>
  <si>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</si>
  <si>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</si>
  <si>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</si>
  <si>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</si>
  <si>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</si>
  <si>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</si>
  <si>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</si>
  <si>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</si>
  <si>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</si>
  <si>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</si>
  <si>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</si>
  <si>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</si>
  <si>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</si>
  <si>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</si>
  <si>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</si>
  <si>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</si>
  <si>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</si>
  <si>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</si>
  <si>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</si>
  <si>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</si>
  <si>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</si>
  <si>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</si>
  <si>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</si>
  <si>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</si>
  <si>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</si>
  <si>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</si>
  <si>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</si>
  <si>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</si>
  <si>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</si>
  <si>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</si>
  <si>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</si>
  <si>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</si>
  <si>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</si>
  <si>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</si>
  <si>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</si>
  <si>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</si>
  <si>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</si>
  <si>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</si>
  <si>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</si>
  <si>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</si>
  <si>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</si>
  <si>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</si>
  <si>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</si>
  <si>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</si>
  <si>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</si>
  <si>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</si>
  <si>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</si>
  <si>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</si>
  <si>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</si>
  <si>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</si>
  <si>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</si>
  <si>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</si>
  <si>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</si>
  <si>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</si>
  <si>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</si>
  <si>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</si>
  <si>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</si>
  <si>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</si>
  <si>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</si>
  <si>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</si>
  <si>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</si>
  <si>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</si>
  <si>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</si>
  <si>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</si>
  <si>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</si>
  <si>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</si>
  <si>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</si>
  <si>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</si>
  <si>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</si>
  <si>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</si>
  <si>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</si>
  <si>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</si>
  <si>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</si>
  <si>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</si>
  <si>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</si>
  <si>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</si>
  <si>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</si>
  <si>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</si>
  <si>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</si>
  <si>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</si>
  <si>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</si>
  <si>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</si>
  <si>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</si>
  <si>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</si>
  <si>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</si>
  <si>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</si>
  <si>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</si>
  <si>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</si>
  <si>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</si>
  <si>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</si>
  <si>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</si>
  <si>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</si>
  <si>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</si>
  <si>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</si>
  <si>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</si>
  <si>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</si>
  <si>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</si>
  <si>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</si>
  <si>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</si>
  <si>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</si>
  <si>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</si>
  <si>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</si>
  <si>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</si>
  <si>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</si>
  <si>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</si>
  <si>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</si>
  <si>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</si>
  <si>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</si>
  <si>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</si>
  <si>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</si>
  <si>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</si>
  <si>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</si>
  <si>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</si>
  <si>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</si>
  <si>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</si>
  <si>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</si>
  <si>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</si>
  <si>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</si>
  <si>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</si>
  <si>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</si>
  <si>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</si>
  <si>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</si>
  <si>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</si>
  <si>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</si>
  <si>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</si>
  <si>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</si>
  <si>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</si>
  <si>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</si>
  <si>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</si>
  <si>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</si>
  <si>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</si>
  <si>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</si>
  <si>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</si>
  <si>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</si>
  <si>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</si>
  <si>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</si>
  <si>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</si>
  <si>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</si>
  <si>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</si>
  <si>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</si>
  <si>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</si>
  <si>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</si>
  <si>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</si>
  <si>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</si>
  <si>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</si>
  <si>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</si>
  <si>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</si>
  <si>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</si>
  <si>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</si>
  <si>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</si>
  <si>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</si>
  <si>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</si>
  <si>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</si>
  <si>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</si>
  <si>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</si>
  <si>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</si>
  <si>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</si>
  <si>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</si>
  <si>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</si>
  <si>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</si>
  <si>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</si>
  <si>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</si>
  <si>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</si>
  <si>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</si>
  <si>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</si>
  <si>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</si>
  <si>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</si>
  <si>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</si>
  <si>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</si>
  <si>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</si>
  <si>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</si>
  <si>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</si>
  <si>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</si>
  <si>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</si>
  <si>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</si>
  <si>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</si>
  <si>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</si>
  <si>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</si>
  <si>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</si>
  <si>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</si>
  <si>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</si>
  <si>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</si>
  <si>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</si>
  <si>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</si>
  <si>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</si>
  <si>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</si>
  <si>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</si>
  <si>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</si>
  <si>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</si>
  <si>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</si>
  <si>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</si>
  <si>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</si>
  <si>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</si>
  <si>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</si>
  <si>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</si>
  <si>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</si>
  <si>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</si>
  <si>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</si>
  <si>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</si>
  <si>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</si>
  <si>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</si>
  <si>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</si>
  <si>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</si>
  <si>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</si>
  <si>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</si>
  <si>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</si>
  <si>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</si>
  <si>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</si>
  <si>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</si>
  <si>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</si>
  <si>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</si>
  <si>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</si>
  <si>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</si>
  <si>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</si>
  <si>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</si>
  <si>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</si>
  <si>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</si>
  <si>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</si>
  <si>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</si>
  <si>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</si>
  <si>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</si>
  <si>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</si>
  <si>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</si>
  <si>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</si>
  <si>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</si>
  <si>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</si>
  <si>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</si>
  <si>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</si>
  <si>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</si>
  <si>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</si>
  <si>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</si>
  <si>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</si>
  <si>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</si>
  <si>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</si>
  <si>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</si>
  <si>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</si>
  <si>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</si>
  <si>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</si>
  <si>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</si>
  <si>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</si>
  <si>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</si>
  <si>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</si>
  <si>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</si>
  <si>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</si>
  <si>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</si>
  <si>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</si>
  <si>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</si>
  <si>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</si>
  <si>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</si>
  <si>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</si>
  <si>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</si>
  <si>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</si>
  <si>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</si>
  <si>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</si>
  <si>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</si>
  <si>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</si>
  <si>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</si>
  <si>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</si>
  <si>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</si>
  <si>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</si>
  <si>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</si>
  <si>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</si>
  <si>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</si>
  <si>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</si>
  <si>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</si>
  <si>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</si>
  <si>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</si>
  <si>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</si>
  <si>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</si>
  <si>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</si>
  <si>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</si>
  <si>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</si>
  <si>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</si>
  <si>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</si>
  <si>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</si>
  <si>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</si>
  <si>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</si>
  <si>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</si>
  <si>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</si>
  <si>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</si>
  <si>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</si>
  <si>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</si>
  <si>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</si>
  <si>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</si>
  <si>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</si>
  <si>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</si>
  <si>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</si>
  <si>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</si>
  <si>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</si>
  <si>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</si>
  <si>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</si>
  <si>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</si>
  <si>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</si>
  <si>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</si>
  <si>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</si>
  <si>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</si>
  <si>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</si>
  <si>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</si>
  <si>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</si>
  <si>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</si>
  <si>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</si>
  <si>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</si>
  <si>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</si>
  <si>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</si>
  <si>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</si>
  <si>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</si>
  <si>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</si>
  <si>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</si>
  <si>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</si>
  <si>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</si>
  <si>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</si>
  <si>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</si>
  <si>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</si>
  <si>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</si>
  <si>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</si>
  <si>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</si>
  <si>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</si>
  <si>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</si>
  <si>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</si>
  <si>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</si>
  <si>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</si>
  <si>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</si>
  <si>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</si>
  <si>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</si>
  <si>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</si>
  <si>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</si>
  <si>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</si>
  <si>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</si>
  <si>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</si>
  <si>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</si>
  <si>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</si>
  <si>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</si>
  <si>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</si>
  <si>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</si>
  <si>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</si>
  <si>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</si>
  <si>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</si>
  <si>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</si>
  <si>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</si>
  <si>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</si>
  <si>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</si>
  <si>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</si>
  <si>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</si>
  <si>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</si>
  <si>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</si>
  <si>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</si>
  <si>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</si>
  <si>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</si>
  <si>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</si>
  <si>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</si>
  <si>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</si>
  <si>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</si>
  <si>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</si>
  <si>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</si>
  <si>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</si>
  <si>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</si>
  <si>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</si>
  <si>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</si>
  <si>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</si>
  <si>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</si>
  <si>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</si>
  <si>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</si>
  <si>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</si>
  <si>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</si>
  <si>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</si>
  <si>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</si>
  <si>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</si>
  <si>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</si>
  <si>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</si>
  <si>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</si>
  <si>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</si>
  <si>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</si>
  <si>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</si>
  <si>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</si>
  <si>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</si>
  <si>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</si>
  <si>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</si>
  <si>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</si>
  <si>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</si>
  <si>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</si>
  <si>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</si>
  <si>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</si>
  <si>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</si>
  <si>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</si>
  <si>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</si>
  <si>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</si>
  <si>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</si>
  <si>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</si>
  <si>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</si>
  <si>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</si>
  <si>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</si>
  <si>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</si>
  <si>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</si>
  <si>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</si>
  <si>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</si>
  <si>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</si>
  <si>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</si>
  <si>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</si>
  <si>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</si>
  <si>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</si>
  <si>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</si>
  <si>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</si>
  <si>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</si>
  <si>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</si>
  <si>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</si>
  <si>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</si>
  <si>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</si>
  <si>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</si>
  <si>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</si>
  <si>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</si>
  <si>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</si>
  <si>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</si>
  <si>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</si>
  <si>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</si>
  <si>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</si>
  <si>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</si>
  <si>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</si>
  <si>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</si>
  <si>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</si>
  <si>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</si>
  <si>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</si>
  <si>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</si>
  <si>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</si>
  <si>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</si>
  <si>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</si>
  <si>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</si>
  <si>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</si>
  <si>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</si>
  <si>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</si>
  <si>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</si>
  <si>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</si>
  <si>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</si>
  <si>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</si>
  <si>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</si>
  <si>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</si>
  <si>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</si>
  <si>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</si>
  <si>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</si>
  <si>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</si>
  <si>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</si>
  <si>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</si>
  <si>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</si>
  <si>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</si>
  <si>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</si>
  <si>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</si>
  <si>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</si>
  <si>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</si>
  <si>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</si>
  <si>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</si>
  <si>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</si>
  <si>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</si>
  <si>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</si>
  <si>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</si>
  <si>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</si>
  <si>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</si>
  <si>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</si>
  <si>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</si>
  <si>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</si>
  <si>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</si>
  <si>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</si>
  <si>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</si>
  <si>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</si>
  <si>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</si>
  <si>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</si>
  <si>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</si>
  <si>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</si>
  <si>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</si>
  <si>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</si>
  <si>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</si>
  <si>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</si>
  <si>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</si>
  <si>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</si>
  <si>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</si>
  <si>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</si>
  <si>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</si>
  <si>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</si>
  <si>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</si>
  <si>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</si>
  <si>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</si>
  <si>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</si>
  <si>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</si>
  <si>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</si>
  <si>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</si>
  <si>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</si>
  <si>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</si>
  <si>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</si>
  <si>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</si>
  <si>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</si>
  <si>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</si>
  <si>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</si>
  <si>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</si>
  <si>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</si>
  <si>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</si>
  <si>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</si>
  <si>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</si>
  <si>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</si>
  <si>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</si>
  <si>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</si>
  <si>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</si>
  <si>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</si>
  <si>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</si>
  <si>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</si>
  <si>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</si>
  <si>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</si>
  <si>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</si>
  <si>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</si>
  <si>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</si>
  <si>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</si>
  <si>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</si>
  <si>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</si>
  <si>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</si>
  <si>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</si>
  <si>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</si>
  <si>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</si>
  <si>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</si>
  <si>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</si>
  <si>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</si>
  <si>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</si>
  <si>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</si>
  <si>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</si>
  <si>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</si>
  <si>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</si>
  <si>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</si>
  <si>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</si>
  <si>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</si>
  <si>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</si>
  <si>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</si>
  <si>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</si>
  <si>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</si>
  <si>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</si>
  <si>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</si>
  <si>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</si>
  <si>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</si>
  <si>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</si>
  <si>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</si>
  <si>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</si>
  <si>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</si>
  <si>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</si>
  <si>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</si>
  <si>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</si>
  <si>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</si>
  <si>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</si>
  <si>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</si>
  <si>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</si>
  <si>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</si>
  <si>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</si>
  <si>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</si>
  <si>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</si>
  <si>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</si>
  <si>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</si>
  <si>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</si>
  <si>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</si>
  <si>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</si>
  <si>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</si>
  <si>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</si>
  <si>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</si>
  <si>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</si>
  <si>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</si>
  <si>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</si>
  <si>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</si>
  <si>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</si>
  <si>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</si>
  <si>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</si>
  <si>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</si>
  <si>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</si>
  <si>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</si>
  <si>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</si>
  <si>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</si>
  <si>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</si>
  <si>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</si>
  <si>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</si>
  <si>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</si>
  <si>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</si>
  <si>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</si>
  <si>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</si>
  <si>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</si>
  <si>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</si>
  <si>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</si>
  <si>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</si>
  <si>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</si>
  <si>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</si>
  <si>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</si>
  <si>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</si>
  <si>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</si>
  <si>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</si>
  <si>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</si>
  <si>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</si>
  <si>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</si>
  <si>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</si>
  <si>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</si>
  <si>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</si>
  <si>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</si>
  <si>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</si>
  <si>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</si>
  <si>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</si>
  <si>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</si>
  <si>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</si>
  <si>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</si>
  <si>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</si>
  <si>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</si>
  <si>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</si>
  <si>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</si>
  <si>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</si>
  <si>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</si>
  <si>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</si>
  <si>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</si>
  <si>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</si>
  <si>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</si>
  <si>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</si>
  <si>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</si>
  <si>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</si>
  <si>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</si>
  <si>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</si>
  <si>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</si>
  <si>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</si>
  <si>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</si>
  <si>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</si>
  <si>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</si>
  <si>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</si>
  <si>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</si>
  <si>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</si>
  <si>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</si>
  <si>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</si>
  <si>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</si>
  <si>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</si>
  <si>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</si>
  <si>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</si>
  <si>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</si>
  <si>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</si>
  <si>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</si>
  <si>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</si>
  <si>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</si>
  <si>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</si>
  <si>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</si>
  <si>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</si>
  <si>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</si>
  <si>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</si>
  <si>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</si>
  <si>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</si>
  <si>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</si>
  <si>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</si>
  <si>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</si>
  <si>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</si>
  <si>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</si>
  <si>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</si>
  <si>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</si>
  <si>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</si>
  <si>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</si>
  <si>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</si>
  <si>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</si>
  <si>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</si>
  <si>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</si>
  <si>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</si>
  <si>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</si>
  <si>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</si>
  <si>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</si>
  <si>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</si>
  <si>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</si>
  <si>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</si>
  <si>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</si>
  <si>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</si>
  <si>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</si>
  <si>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</si>
  <si>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</si>
  <si>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</si>
  <si>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</si>
  <si>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</si>
  <si>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</si>
  <si>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</si>
  <si>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</si>
  <si>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</si>
  <si>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</si>
  <si>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</si>
  <si>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</si>
  <si>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</si>
  <si>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</si>
  <si>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</si>
  <si>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</si>
  <si>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</si>
  <si>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</si>
  <si>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</si>
  <si>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</si>
  <si>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</si>
  <si>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</si>
  <si>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</si>
  <si>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</si>
  <si>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</si>
  <si>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</si>
  <si>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</si>
  <si>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</si>
  <si>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</si>
  <si>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</si>
  <si>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</si>
  <si>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</si>
  <si>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</si>
  <si>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</si>
  <si>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</si>
  <si>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</si>
  <si>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</si>
  <si>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</si>
  <si>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</si>
  <si>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</si>
  <si>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</si>
  <si>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</si>
  <si>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</si>
  <si>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</si>
  <si>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</si>
  <si>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</si>
  <si>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</si>
  <si>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</si>
  <si>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</si>
  <si>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</si>
  <si>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</si>
  <si>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</si>
  <si>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</si>
  <si>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</si>
  <si>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</si>
  <si>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</si>
  <si>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</si>
  <si>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</si>
  <si>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</si>
  <si>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</si>
  <si>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</si>
  <si>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</si>
  <si>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</si>
  <si>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</si>
  <si>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</si>
  <si>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</si>
  <si>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</si>
  <si>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</si>
  <si>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</si>
  <si>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</si>
  <si>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</si>
  <si>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</si>
  <si>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</si>
  <si>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</si>
  <si>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</si>
  <si>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</si>
  <si>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</si>
  <si>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</si>
  <si>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</si>
  <si>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</si>
  <si>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</si>
  <si>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</si>
  <si>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</si>
  <si>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</si>
  <si>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</si>
  <si>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</si>
  <si>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</si>
  <si>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</si>
  <si>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</si>
  <si>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</si>
  <si>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</si>
  <si>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</si>
  <si>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</si>
  <si>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</si>
  <si>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</si>
  <si>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</si>
  <si>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</si>
  <si>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</si>
  <si>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</si>
  <si>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</si>
  <si>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</si>
  <si>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</si>
  <si>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</si>
  <si>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</si>
  <si>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</si>
  <si>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</si>
  <si>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</si>
  <si>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</si>
  <si>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</si>
  <si>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</si>
  <si>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</si>
  <si>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</si>
  <si>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</si>
  <si>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</si>
  <si>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</si>
  <si>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</si>
  <si>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</si>
  <si>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</si>
  <si>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</si>
  <si>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</si>
  <si>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</si>
  <si>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</si>
  <si>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</si>
  <si>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</si>
  <si>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</si>
  <si>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</si>
  <si>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</si>
  <si>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</si>
  <si>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</si>
  <si>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</si>
  <si>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</si>
  <si>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</si>
  <si>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</si>
  <si>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</si>
  <si>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</si>
  <si>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</si>
  <si>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</si>
  <si>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</si>
  <si>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</si>
  <si>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</si>
  <si>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</si>
  <si>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</si>
  <si>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</si>
  <si>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</si>
  <si>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</si>
  <si>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</si>
  <si>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</si>
  <si>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</si>
  <si>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</si>
  <si>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</si>
  <si>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</si>
  <si>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</si>
  <si>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</si>
  <si>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</si>
  <si>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</si>
  <si>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</si>
  <si>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</si>
  <si>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</si>
  <si>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</si>
  <si>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</si>
  <si>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</si>
  <si>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</si>
  <si>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</si>
  <si>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</si>
  <si>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</si>
  <si>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</si>
  <si>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</si>
  <si>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</si>
  <si>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</si>
  <si>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</si>
  <si>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</si>
  <si>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</si>
  <si>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</si>
  <si>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</si>
  <si>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</si>
  <si>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</si>
  <si>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</si>
  <si>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</si>
  <si>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</si>
  <si>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</si>
  <si>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</si>
  <si>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</si>
  <si>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</si>
  <si>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</si>
  <si>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</si>
  <si>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</si>
  <si>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</si>
  <si>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</si>
  <si>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</si>
  <si>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</si>
  <si>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</si>
  <si>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</si>
  <si>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</si>
  <si>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</si>
  <si>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</si>
  <si>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</si>
  <si>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</si>
  <si>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</si>
  <si>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</si>
  <si>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</si>
  <si>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</si>
  <si>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</si>
  <si>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</si>
  <si>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</si>
  <si>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</si>
  <si>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</si>
  <si>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</si>
  <si>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</si>
  <si>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</si>
  <si>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</si>
  <si>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</si>
  <si>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</si>
  <si>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</si>
  <si>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</si>
  <si>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</si>
  <si>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</si>
  <si>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</si>
  <si>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</si>
  <si>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</si>
  <si>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</si>
  <si>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</si>
  <si>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</si>
  <si>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</si>
  <si>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</si>
  <si>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</si>
  <si>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</si>
  <si>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</si>
  <si>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</si>
  <si>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</si>
  <si>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</si>
  <si>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</si>
  <si>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</si>
  <si>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</si>
  <si>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</si>
  <si>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</si>
  <si>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</si>
  <si>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</si>
  <si>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</si>
  <si>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</si>
  <si>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</si>
  <si>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</si>
  <si>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</si>
  <si>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</si>
  <si>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</si>
  <si>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</si>
  <si>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</si>
  <si>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</si>
  <si>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</si>
  <si>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</si>
  <si>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</si>
  <si>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</si>
  <si>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</si>
  <si>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</si>
  <si>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</si>
  <si>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</si>
  <si>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</si>
  <si>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</si>
  <si>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</si>
  <si>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</si>
  <si>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</si>
  <si>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</si>
  <si>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</si>
  <si>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</si>
  <si>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</si>
  <si>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</si>
  <si>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</si>
  <si>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</si>
  <si>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</si>
  <si>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</si>
  <si>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</si>
  <si>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</si>
  <si>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</si>
  <si>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</si>
  <si>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</si>
  <si>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</si>
  <si>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</si>
  <si>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</si>
  <si>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</si>
  <si>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</si>
  <si>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</si>
  <si>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</si>
  <si>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</si>
  <si>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</si>
  <si>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</si>
  <si>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</si>
  <si>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</si>
  <si>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</si>
  <si>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</si>
  <si>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</si>
  <si>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</si>
  <si>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</si>
  <si>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</si>
  <si>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</si>
  <si>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</si>
  <si>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</si>
  <si>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</si>
  <si>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</si>
  <si>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</si>
  <si>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</si>
  <si>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</si>
  <si>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</si>
  <si>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</si>
  <si>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</si>
  <si>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</si>
  <si>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</si>
  <si>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</si>
  <si>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</si>
  <si>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</si>
  <si>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</si>
  <si>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</si>
  <si>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</si>
  <si>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</si>
  <si>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</si>
  <si>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</si>
  <si>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</si>
  <si>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</si>
  <si>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</si>
  <si>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</si>
  <si>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</si>
  <si>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</si>
  <si>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</si>
  <si>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</si>
  <si>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</si>
  <si>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</si>
  <si>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</si>
  <si>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</si>
  <si>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</si>
  <si>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</si>
  <si>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</si>
  <si>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</si>
  <si>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</si>
  <si>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</si>
  <si>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</si>
  <si>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</si>
  <si>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</si>
  <si>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</si>
  <si>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</si>
  <si>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</si>
  <si>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</si>
  <si>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</si>
  <si>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</si>
  <si>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</si>
  <si>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</si>
  <si>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</si>
  <si>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</si>
  <si>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</si>
  <si>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</si>
  <si>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</si>
  <si>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</si>
  <si>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</si>
  <si>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</si>
  <si>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</si>
  <si>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</si>
  <si>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</si>
  <si>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</si>
  <si>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</si>
  <si>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</si>
  <si>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</si>
  <si>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</si>
  <si>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</si>
  <si>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</si>
  <si>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</si>
  <si>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</si>
  <si>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</si>
  <si>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</si>
  <si>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</si>
  <si>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</si>
  <si>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</si>
  <si>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</si>
  <si>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</si>
  <si>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</si>
  <si>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</si>
  <si>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</si>
  <si>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</si>
  <si>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</si>
  <si>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</si>
  <si>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</si>
  <si>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</si>
  <si>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</si>
  <si>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</si>
  <si>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</si>
  <si>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</si>
  <si>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</si>
  <si>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</si>
  <si>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</si>
  <si>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</si>
  <si>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</si>
  <si>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</si>
  <si>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</si>
  <si>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</si>
  <si>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</si>
  <si>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</si>
  <si>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</si>
  <si>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</si>
  <si>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</si>
  <si>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</si>
  <si>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</si>
  <si>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</si>
  <si>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</si>
  <si>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</si>
  <si>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</si>
  <si>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</si>
  <si>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</si>
  <si>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</si>
  <si>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</si>
  <si>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</si>
  <si>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</si>
  <si>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</si>
  <si>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</si>
  <si>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</si>
  <si>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</si>
  <si>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</si>
  <si>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</si>
  <si>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</si>
  <si>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</si>
  <si>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</si>
  <si>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</si>
  <si>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</si>
  <si>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</si>
  <si>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</si>
  <si>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</si>
  <si>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</si>
  <si>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</si>
  <si>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</si>
  <si>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</si>
  <si>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</si>
  <si>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</si>
  <si>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</si>
  <si>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</si>
  <si>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</si>
  <si>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</si>
  <si>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</si>
  <si>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</si>
  <si>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</si>
  <si>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</si>
  <si>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</si>
  <si>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</si>
  <si>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</si>
  <si>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</si>
  <si>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</si>
  <si>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</si>
  <si>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</si>
  <si>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</si>
  <si>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</si>
  <si>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</si>
  <si>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</si>
  <si>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</si>
  <si>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</si>
  <si>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</si>
  <si>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</si>
  <si>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</si>
  <si>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</si>
  <si>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</si>
  <si>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</si>
  <si>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</si>
  <si>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</si>
  <si>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</si>
  <si>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</si>
  <si>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</si>
  <si>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</si>
  <si>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</si>
  <si>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</si>
  <si>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</si>
  <si>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</si>
  <si>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</si>
  <si>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</si>
  <si>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</si>
  <si>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</si>
  <si>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</si>
  <si>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</si>
  <si>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</si>
  <si>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</si>
  <si>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</si>
  <si>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</si>
  <si>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</si>
  <si>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</si>
  <si>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</si>
  <si>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</si>
  <si>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</si>
  <si>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</si>
  <si>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</si>
  <si>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</si>
  <si>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</si>
  <si>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</si>
  <si>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</si>
  <si>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</si>
  <si>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</si>
  <si>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</si>
  <si>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</si>
  <si>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</si>
  <si>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</si>
  <si>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</si>
  <si>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</si>
  <si>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</si>
  <si>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</si>
  <si>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</si>
  <si>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</si>
  <si>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</si>
  <si>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</si>
  <si>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</si>
  <si>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</si>
  <si>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</si>
  <si>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</si>
  <si>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</si>
  <si>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</si>
  <si>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</si>
  <si>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</si>
  <si>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</si>
  <si>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</si>
  <si>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</si>
  <si>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</si>
  <si>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</si>
  <si>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</si>
  <si>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</si>
  <si>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</si>
  <si>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</si>
  <si>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</si>
  <si>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</si>
  <si>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</si>
  <si>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</si>
  <si>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</si>
  <si>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</si>
  <si>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</si>
  <si>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</si>
  <si>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</si>
  <si>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</si>
  <si>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</si>
  <si>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</si>
  <si>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</si>
  <si>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</si>
  <si>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</si>
  <si>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</si>
  <si>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</si>
  <si>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</si>
  <si>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</si>
  <si>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</si>
  <si>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</si>
  <si>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</si>
  <si>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</si>
  <si>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</si>
  <si>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</si>
  <si>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</si>
  <si>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</si>
  <si>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</si>
  <si>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</si>
  <si>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</si>
  <si>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</si>
  <si>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</si>
  <si>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</si>
  <si>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</si>
  <si>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</si>
  <si>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</si>
  <si>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</si>
  <si>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</si>
  <si>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</si>
  <si>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</si>
  <si>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</si>
  <si>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</si>
  <si>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</si>
  <si>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</si>
  <si>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</si>
  <si>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</si>
  <si>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</si>
  <si>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</si>
  <si>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</si>
  <si>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</si>
  <si>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</si>
  <si>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</si>
  <si>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</si>
  <si>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</si>
  <si>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</si>
  <si>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</si>
  <si>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</si>
  <si>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</si>
  <si>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</si>
  <si>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</si>
  <si>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</si>
  <si>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</si>
  <si>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</si>
  <si>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</si>
  <si>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</si>
  <si>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</si>
  <si>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</si>
  <si>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</si>
  <si>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</si>
  <si>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</si>
  <si>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</si>
  <si>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</si>
  <si>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</si>
  <si>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</si>
  <si>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</si>
  <si>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</si>
  <si>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</si>
  <si>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</si>
  <si>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</si>
  <si>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</si>
  <si>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</si>
  <si>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</si>
  <si>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</si>
  <si>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</si>
  <si>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</si>
  <si>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</si>
  <si>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</si>
  <si>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</si>
  <si>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</si>
  <si>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</si>
  <si>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</si>
  <si>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</si>
  <si>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</si>
  <si>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</si>
  <si>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</si>
  <si>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</si>
  <si>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</si>
  <si>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</si>
  <si>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</si>
  <si>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</si>
  <si>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</si>
  <si>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</si>
  <si>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</si>
  <si>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</si>
  <si>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</si>
  <si>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</si>
  <si>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</si>
  <si>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</si>
  <si>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</si>
  <si>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</si>
  <si>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</si>
  <si>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</si>
  <si>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</si>
  <si>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</si>
  <si>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</si>
  <si>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</si>
  <si>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</si>
  <si>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</si>
  <si>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</si>
  <si>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</si>
  <si>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</si>
  <si>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</si>
  <si>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</si>
  <si>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</si>
  <si>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</si>
  <si>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</si>
  <si>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</si>
  <si>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</si>
  <si>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</si>
  <si>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</si>
  <si>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</si>
  <si>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</si>
  <si>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</si>
  <si>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</si>
  <si>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</si>
  <si>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</si>
  <si>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</si>
  <si>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</si>
  <si>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</si>
  <si>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</si>
  <si>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</si>
  <si>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</si>
  <si>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</si>
  <si>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</si>
  <si>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</si>
  <si>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</si>
  <si>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</si>
  <si>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</si>
  <si>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</si>
  <si>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</si>
  <si>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</si>
  <si>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</si>
  <si>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</si>
  <si>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</si>
  <si>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</si>
  <si>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</si>
  <si>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</si>
  <si>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</si>
  <si>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</si>
  <si>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</si>
  <si>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</si>
  <si>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</si>
  <si>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</si>
  <si>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</si>
  <si>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</si>
  <si>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</si>
  <si>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</si>
  <si>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</si>
  <si>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</si>
  <si>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</si>
  <si>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</si>
  <si>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</si>
  <si>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</si>
  <si>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</si>
  <si>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</si>
  <si>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</si>
  <si>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</si>
  <si>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</si>
  <si>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</si>
  <si>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</si>
  <si>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</si>
  <si>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</si>
  <si>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</si>
  <si>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</si>
  <si>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</si>
  <si>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</si>
  <si>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</si>
  <si>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</si>
  <si>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</si>
  <si>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</si>
  <si>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</si>
  <si>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</si>
  <si>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</si>
  <si>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</si>
  <si>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</si>
  <si>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</si>
  <si>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</si>
  <si>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</si>
  <si>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</si>
  <si>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</si>
  <si>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</si>
  <si>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</si>
  <si>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</si>
  <si>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</si>
  <si>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</si>
  <si>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</si>
  <si>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</si>
  <si>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</si>
  <si>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</si>
  <si>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</si>
  <si>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</si>
  <si>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</si>
  <si>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</si>
  <si>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</si>
  <si>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</si>
  <si>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</si>
  <si>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</si>
  <si>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</si>
  <si>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</si>
  <si>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</si>
  <si>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</si>
  <si>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</si>
  <si>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</si>
  <si>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</si>
  <si>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</si>
  <si>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</si>
  <si>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</si>
  <si>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</si>
  <si>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</si>
  <si>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</si>
  <si>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</si>
  <si>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</si>
  <si>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</si>
  <si>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</si>
  <si>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</si>
  <si>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</si>
  <si>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</si>
  <si>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</si>
  <si>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</si>
  <si>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</si>
  <si>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</si>
  <si>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</si>
  <si>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</si>
  <si>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</si>
  <si>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</si>
  <si>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</si>
  <si>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</si>
  <si>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</si>
  <si>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</si>
  <si>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</si>
  <si>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</si>
  <si>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</si>
  <si>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</si>
  <si>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</si>
  <si>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</si>
  <si>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</si>
  <si>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</si>
  <si>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</si>
  <si>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</si>
  <si>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</si>
  <si>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</si>
  <si>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</si>
  <si>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</si>
  <si>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</si>
  <si>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</si>
  <si>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</si>
  <si>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</si>
  <si>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</si>
  <si>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</si>
  <si>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</si>
  <si>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</si>
  <si>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</si>
  <si>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</si>
  <si>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</si>
  <si>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</si>
  <si>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</si>
  <si>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</si>
  <si>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</si>
  <si>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</si>
  <si>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</si>
  <si>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</si>
  <si>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</si>
  <si>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</si>
  <si>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</si>
  <si>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</si>
  <si>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</si>
  <si>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</si>
  <si>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</si>
  <si>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</si>
  <si>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</si>
  <si>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</si>
  <si>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</si>
  <si>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</si>
  <si>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</si>
  <si>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</si>
  <si>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</si>
  <si>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</si>
  <si>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</si>
  <si>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</si>
  <si>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</si>
  <si>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</si>
  <si>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</si>
  <si>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</si>
  <si>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</si>
  <si>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</si>
  <si>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</si>
  <si>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</si>
  <si>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</si>
  <si>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</si>
  <si>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</si>
  <si>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</si>
  <si>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</si>
  <si>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</si>
  <si>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</si>
  <si>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</si>
  <si>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</si>
  <si>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</si>
  <si>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</si>
  <si>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</si>
  <si>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</si>
  <si>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</si>
  <si>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</si>
  <si>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</si>
  <si>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</si>
  <si>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</si>
  <si>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</si>
  <si>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</si>
  <si>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</si>
  <si>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</si>
  <si>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</si>
  <si>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</si>
  <si>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</si>
  <si>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</si>
  <si>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</si>
  <si>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</si>
  <si>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</si>
  <si>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</si>
  <si>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</si>
  <si>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</si>
  <si>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</si>
  <si>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</si>
  <si>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</si>
  <si>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</si>
  <si>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</si>
  <si>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</si>
  <si>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</si>
  <si>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</si>
  <si>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</si>
  <si>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</si>
  <si>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</si>
  <si>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</si>
  <si>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</si>
  <si>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</si>
  <si>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</si>
  <si>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</si>
  <si>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</si>
  <si>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</si>
  <si>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</si>
  <si>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</si>
  <si>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</si>
  <si>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</si>
  <si>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</si>
  <si>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</si>
  <si>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</si>
  <si>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</si>
  <si>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</si>
  <si>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</si>
  <si>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</si>
  <si>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</si>
  <si>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</si>
  <si>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</si>
  <si>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</si>
  <si>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</si>
  <si>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</si>
  <si>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</si>
  <si>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</si>
  <si>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</si>
  <si>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</si>
  <si>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</si>
  <si>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</si>
  <si>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</si>
  <si>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</si>
  <si>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</si>
  <si>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</si>
  <si>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</si>
  <si>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</si>
  <si>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</si>
  <si>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</si>
  <si>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</si>
  <si>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</si>
  <si>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</si>
  <si>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</si>
  <si>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</si>
  <si>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</si>
  <si>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</si>
  <si>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</si>
  <si>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</si>
  <si>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</si>
  <si>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</si>
  <si>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</si>
  <si>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</si>
  <si>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</si>
  <si>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</si>
  <si>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</si>
  <si>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</si>
  <si>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</si>
  <si>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</si>
  <si>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</si>
  <si>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</si>
  <si>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</si>
  <si>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</si>
  <si>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</si>
  <si>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</si>
  <si>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</si>
  <si>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</si>
  <si>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</si>
  <si>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</si>
  <si>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</si>
  <si>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</si>
  <si>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</si>
  <si>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</si>
  <si>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</si>
  <si>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</si>
  <si>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</si>
  <si>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</si>
  <si>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</si>
  <si>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</si>
  <si>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</si>
  <si>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</si>
  <si>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</si>
  <si>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</si>
  <si>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</si>
  <si>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</si>
  <si>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</si>
  <si>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</si>
  <si>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</si>
  <si>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</si>
  <si>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</si>
  <si>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</si>
  <si>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</si>
  <si>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</si>
  <si>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</si>
  <si>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</si>
  <si>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</si>
  <si>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</si>
  <si>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</si>
  <si>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</si>
  <si>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</si>
  <si>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</si>
  <si>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</si>
  <si>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</si>
  <si>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</si>
  <si>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</si>
  <si>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</si>
  <si>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</si>
  <si>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</si>
  <si>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</si>
  <si>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</si>
  <si>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</si>
  <si>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</si>
  <si>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</si>
  <si>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</si>
  <si>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</si>
  <si>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</si>
  <si>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</si>
  <si>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</si>
  <si>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</si>
  <si>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</si>
  <si>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</si>
  <si>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</si>
  <si>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</si>
  <si>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</si>
  <si>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</si>
  <si>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</si>
  <si>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</si>
  <si>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</si>
  <si>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</si>
  <si>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</si>
  <si>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</si>
  <si>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</si>
  <si>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</si>
  <si>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</si>
  <si>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</si>
  <si>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</si>
  <si>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</si>
  <si>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</si>
  <si>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</si>
  <si>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</si>
  <si>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</si>
  <si>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</si>
  <si>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</si>
  <si>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</si>
  <si>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</si>
  <si>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</si>
  <si>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</si>
  <si>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</si>
  <si>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</si>
  <si>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</si>
  <si>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</si>
  <si>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</si>
  <si>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</si>
  <si>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</si>
  <si>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</si>
  <si>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</si>
  <si>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</si>
  <si>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</si>
  <si>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</si>
  <si>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</si>
  <si>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</si>
  <si>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</si>
  <si>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</si>
  <si>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</si>
  <si>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</si>
  <si>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</si>
  <si>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</si>
  <si>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</si>
  <si>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</si>
  <si>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</si>
  <si>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</si>
  <si>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</si>
  <si>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</si>
  <si>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</si>
  <si>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</si>
  <si>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</si>
  <si>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</si>
  <si>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</si>
  <si>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</si>
  <si>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</si>
  <si>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</si>
  <si>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</si>
  <si>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</si>
  <si>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</si>
  <si>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</si>
  <si>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</si>
  <si>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</si>
  <si>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</si>
  <si>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</si>
  <si>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</si>
  <si>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</si>
  <si>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</si>
  <si>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</si>
  <si>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</si>
  <si>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</si>
  <si>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</si>
  <si>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</si>
  <si>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</si>
  <si>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</si>
  <si>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</si>
  <si>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</si>
  <si>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</si>
  <si>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</si>
  <si>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</si>
  <si>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</si>
  <si>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</si>
  <si>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</si>
  <si>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</si>
  <si>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</si>
  <si>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</si>
  <si>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</si>
  <si>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</si>
  <si>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</si>
  <si>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</si>
  <si>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</si>
  <si>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</si>
  <si>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</si>
  <si>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</si>
  <si>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</si>
  <si>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</si>
  <si>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</si>
  <si>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</si>
  <si>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</si>
  <si>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</si>
  <si>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</si>
  <si>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</si>
  <si>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</si>
  <si>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</si>
  <si>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</si>
  <si>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</si>
  <si>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</si>
  <si>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</si>
  <si>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</si>
  <si>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</si>
  <si>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</si>
  <si>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</si>
  <si>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</si>
  <si>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</si>
  <si>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</si>
  <si>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</si>
  <si>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</si>
  <si>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</si>
  <si>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</si>
  <si>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</si>
  <si>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</si>
  <si>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</si>
  <si>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</si>
  <si>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</si>
  <si>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</si>
  <si>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</si>
  <si>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</si>
  <si>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</si>
  <si>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</si>
  <si>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</si>
  <si>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</si>
  <si>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</si>
  <si>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</si>
  <si>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</si>
  <si>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</si>
  <si>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</si>
  <si>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</si>
  <si>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</si>
  <si>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</si>
  <si>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</si>
  <si>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</si>
  <si>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</si>
  <si>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</si>
  <si>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</si>
  <si>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</si>
  <si>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</si>
  <si>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</si>
  <si>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</si>
  <si>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</si>
  <si>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</si>
  <si>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</si>
  <si>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</si>
  <si>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</si>
  <si>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</si>
  <si>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</si>
  <si>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</si>
  <si>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</si>
  <si>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</si>
  <si>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</si>
  <si>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</si>
  <si>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</si>
  <si>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</si>
  <si>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</si>
  <si>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</si>
  <si>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</si>
  <si>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</si>
  <si>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</si>
  <si>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</si>
  <si>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</si>
  <si>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</si>
  <si>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</si>
  <si>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</si>
  <si>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</si>
  <si>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</si>
  <si>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</si>
  <si>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</si>
  <si>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</si>
  <si>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</si>
  <si>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</si>
  <si>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</si>
  <si>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</si>
  <si>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</si>
  <si>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</si>
  <si>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</si>
  <si>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</si>
  <si>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</si>
  <si>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</si>
  <si>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</si>
  <si>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</si>
  <si>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</si>
  <si>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</si>
  <si>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</si>
  <si>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</si>
  <si>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</si>
  <si>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</si>
  <si>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</si>
  <si>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</si>
  <si>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</si>
  <si>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</si>
  <si>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</si>
  <si>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</si>
  <si>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</si>
  <si>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</si>
  <si>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</si>
  <si>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</si>
  <si>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</si>
  <si>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</si>
  <si>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</si>
  <si>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</si>
  <si>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</si>
  <si>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</si>
  <si>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</si>
  <si>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</si>
  <si>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</si>
  <si>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</si>
  <si>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</si>
  <si>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</si>
  <si>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</si>
  <si>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</si>
  <si>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</si>
  <si>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</si>
  <si>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</si>
  <si>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</si>
  <si>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</si>
  <si>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</si>
  <si>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</si>
  <si>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</si>
  <si>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</si>
  <si>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</si>
  <si>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</si>
  <si>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</si>
  <si>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</si>
  <si>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</si>
  <si>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</si>
  <si>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</si>
  <si>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</si>
  <si>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</si>
  <si>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</si>
  <si>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</si>
  <si>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</si>
  <si>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</si>
  <si>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</si>
  <si>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</si>
  <si>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</si>
  <si>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</si>
  <si>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</si>
  <si>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</si>
  <si>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</si>
  <si>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</si>
  <si>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</si>
  <si>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</si>
  <si>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</si>
  <si>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</si>
  <si>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</si>
  <si>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</si>
  <si>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</si>
  <si>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</si>
  <si>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</si>
  <si>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</si>
  <si>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</si>
  <si>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</si>
  <si>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</si>
  <si>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</si>
  <si>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</si>
  <si>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</si>
  <si>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</si>
  <si>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</si>
  <si>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</si>
  <si>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</si>
  <si>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</si>
  <si>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</si>
  <si>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</si>
  <si>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</si>
  <si>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</si>
  <si>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</si>
  <si>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</si>
  <si>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</si>
  <si>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</si>
  <si>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</si>
  <si>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</si>
  <si>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</si>
  <si>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</si>
  <si>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</si>
  <si>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</si>
  <si>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</si>
  <si>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</si>
  <si>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</si>
  <si>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</si>
  <si>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</si>
  <si>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</si>
  <si>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</si>
  <si>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</si>
  <si>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</si>
  <si>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</si>
  <si>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</si>
  <si>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</si>
  <si>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</si>
  <si>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</si>
  <si>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</si>
  <si>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</si>
  <si>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</si>
  <si>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</si>
  <si>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</si>
  <si>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</si>
  <si>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</si>
  <si>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</si>
  <si>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</si>
  <si>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</si>
  <si>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</si>
  <si>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</si>
  <si>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</si>
  <si>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</si>
  <si>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</si>
  <si>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</si>
  <si>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</si>
  <si>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</si>
  <si>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</si>
  <si>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</si>
  <si>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</si>
  <si>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</si>
  <si>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</si>
  <si>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</si>
  <si>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</si>
  <si>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</si>
  <si>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</si>
  <si>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</si>
  <si>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</si>
  <si>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</si>
  <si>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</si>
  <si>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</si>
  <si>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</si>
  <si>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</si>
  <si>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</si>
  <si>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</si>
  <si>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</si>
  <si>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</si>
  <si>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</si>
  <si>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</si>
  <si>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</si>
  <si>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</si>
  <si>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</si>
  <si>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</si>
  <si>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</si>
  <si>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</si>
  <si>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</si>
  <si>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</si>
  <si>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</si>
  <si>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</si>
  <si>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</si>
  <si>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</si>
  <si>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</si>
  <si>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</si>
  <si>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</si>
  <si>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</si>
  <si>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</si>
  <si>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</si>
  <si>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</si>
  <si>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</si>
  <si>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</si>
  <si>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</si>
  <si>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</si>
  <si>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</si>
  <si>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</si>
  <si>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</si>
  <si>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</si>
  <si>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</si>
  <si>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</si>
  <si>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</si>
  <si>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</si>
  <si>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</si>
  <si>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</si>
  <si>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</si>
  <si>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</si>
  <si>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</si>
  <si>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</si>
  <si>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</si>
  <si>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</si>
  <si>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</si>
  <si>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</si>
  <si>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</si>
  <si>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</si>
  <si>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</si>
  <si>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</si>
  <si>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</si>
  <si>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</si>
  <si>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</si>
  <si>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</si>
  <si>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</si>
  <si>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</si>
  <si>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</si>
  <si>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</si>
  <si>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</si>
  <si>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</si>
  <si>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</si>
  <si>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</si>
  <si>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</si>
  <si>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</si>
  <si>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</si>
  <si>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</si>
  <si>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</si>
  <si>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</si>
  <si>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</si>
  <si>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</si>
  <si>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</si>
  <si>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</si>
  <si>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</si>
  <si>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</si>
  <si>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</si>
  <si>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</si>
  <si>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</si>
  <si>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</si>
  <si>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</si>
  <si>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</si>
  <si>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</si>
  <si>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</si>
  <si>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</si>
  <si>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</si>
  <si>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</si>
  <si>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</si>
  <si>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</si>
  <si>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</si>
  <si>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</si>
  <si>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</si>
  <si>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</si>
  <si>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</si>
  <si>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</si>
  <si>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</si>
  <si>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</si>
  <si>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</si>
  <si>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</si>
  <si>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</si>
  <si>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</si>
  <si>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</si>
  <si>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</si>
  <si>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</si>
  <si>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</si>
  <si>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</si>
  <si>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</si>
  <si>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</si>
  <si>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</si>
  <si>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</si>
  <si>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</si>
  <si>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</si>
  <si>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</si>
  <si>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</si>
  <si>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</si>
  <si>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</si>
  <si>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</si>
  <si>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</si>
  <si>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</si>
  <si>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</si>
  <si>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</si>
  <si>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</si>
  <si>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</si>
  <si>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</si>
  <si>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</si>
  <si>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</si>
  <si>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</si>
  <si>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</si>
  <si>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</si>
  <si>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</si>
  <si>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</si>
  <si>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</si>
  <si>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</si>
  <si>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</si>
  <si>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</si>
  <si>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</si>
  <si>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</si>
  <si>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</si>
  <si>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</si>
  <si>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</si>
  <si>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</si>
  <si>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</si>
  <si>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</si>
  <si>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</si>
  <si>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</si>
  <si>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</si>
  <si>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</si>
  <si>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</si>
  <si>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</si>
  <si>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</si>
  <si>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</si>
  <si>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</si>
  <si>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</si>
  <si>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</si>
  <si>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</si>
  <si>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</si>
  <si>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</si>
  <si>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</si>
  <si>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</si>
  <si>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</si>
  <si>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</si>
  <si>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</si>
  <si>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</si>
  <si>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</si>
  <si>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</si>
  <si>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</si>
  <si>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</si>
  <si>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</si>
  <si>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</si>
  <si>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</si>
  <si>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</si>
  <si>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</si>
  <si>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</si>
  <si>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</si>
  <si>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</si>
  <si>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</si>
  <si>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</si>
  <si>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</si>
  <si>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</si>
  <si>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</si>
  <si>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</si>
  <si>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</si>
  <si>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</si>
  <si>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</si>
  <si>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</si>
  <si>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</si>
  <si>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</si>
  <si>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</si>
  <si>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</si>
  <si>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</si>
  <si>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</si>
  <si>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</si>
  <si>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</si>
  <si>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</si>
  <si>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</si>
  <si>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</si>
  <si>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</si>
  <si>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</si>
  <si>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</si>
  <si>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</si>
  <si>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</si>
  <si>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</si>
  <si>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</si>
  <si>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</si>
  <si>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</si>
  <si>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</si>
  <si>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</si>
  <si>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</si>
  <si>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</si>
  <si>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</si>
  <si>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</si>
  <si>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</si>
  <si>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</si>
  <si>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</si>
  <si>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</si>
  <si>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</si>
  <si>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</si>
  <si>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</si>
  <si>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</si>
  <si>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</si>
  <si>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</si>
  <si>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</si>
  <si>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</si>
  <si>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</si>
  <si>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</si>
  <si>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</si>
  <si>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</si>
  <si>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</si>
  <si>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</si>
  <si>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</si>
  <si>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</si>
  <si>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</si>
  <si>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</si>
  <si>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</si>
  <si>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</si>
  <si>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</si>
  <si>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</si>
  <si>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</si>
  <si>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</si>
  <si>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</si>
  <si>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</si>
  <si>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</si>
  <si>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</si>
  <si>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</si>
  <si>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</si>
  <si>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</si>
  <si>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</si>
  <si>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</si>
  <si>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</si>
  <si>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</si>
  <si>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</si>
  <si>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</si>
  <si>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</si>
  <si>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</si>
  <si>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</si>
  <si>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</si>
  <si>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</si>
  <si>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</si>
  <si>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</si>
  <si>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</si>
  <si>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</si>
  <si>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</si>
  <si>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</si>
  <si>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</si>
  <si>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</si>
  <si>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</si>
  <si>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</si>
  <si>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</si>
  <si>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</si>
  <si>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</si>
  <si>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</si>
  <si>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</si>
  <si>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</si>
  <si>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</si>
  <si>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</si>
  <si>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</si>
  <si>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</si>
  <si>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</si>
  <si>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</si>
  <si>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</si>
  <si>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</si>
  <si>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</si>
  <si>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</si>
  <si>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</si>
  <si>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</si>
  <si>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</si>
  <si>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</si>
  <si>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</si>
  <si>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</si>
  <si>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</si>
  <si>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</si>
  <si>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</si>
  <si>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</si>
  <si>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</si>
  <si>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</si>
  <si>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</si>
  <si>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</si>
  <si>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</si>
  <si>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</si>
  <si>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</si>
  <si>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</si>
  <si>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</si>
  <si>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</si>
  <si>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</si>
  <si>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</si>
  <si>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</si>
  <si>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</si>
  <si>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</si>
  <si>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</si>
  <si>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</si>
  <si>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</si>
  <si>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</si>
  <si>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</si>
  <si>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</si>
  <si>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</si>
  <si>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</si>
  <si>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</si>
  <si>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</si>
  <si>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</si>
  <si>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</si>
  <si>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</si>
  <si>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</si>
  <si>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</si>
  <si>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</si>
  <si>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</si>
  <si>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</si>
  <si>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</si>
  <si>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</si>
  <si>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</si>
  <si>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</si>
  <si>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</si>
  <si>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</si>
  <si>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</si>
  <si>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</si>
  <si>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</si>
  <si>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</si>
  <si>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</si>
  <si>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</si>
  <si>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</si>
  <si>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</si>
  <si>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</si>
  <si>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</si>
  <si>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</si>
  <si>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</si>
  <si>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</si>
  <si>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</si>
  <si>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</si>
  <si>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</si>
  <si>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</si>
  <si>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</si>
  <si>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</si>
  <si>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</si>
  <si>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</si>
  <si>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</si>
  <si>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</si>
  <si>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</si>
  <si>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</si>
  <si>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</si>
  <si>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</si>
  <si>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</si>
  <si>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</si>
  <si>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</si>
  <si>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</si>
  <si>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</si>
  <si>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</si>
  <si>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</si>
  <si>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</si>
  <si>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</si>
  <si>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</si>
  <si>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</si>
  <si>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</si>
  <si>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</si>
  <si>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</si>
  <si>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</si>
  <si>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</si>
  <si>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</si>
  <si>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</si>
  <si>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</si>
  <si>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</si>
  <si>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</si>
  <si>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</si>
  <si>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</si>
  <si>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</si>
  <si>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</si>
  <si>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</si>
  <si>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</si>
  <si>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</si>
  <si>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</si>
  <si>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</si>
  <si>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</si>
  <si>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</si>
  <si>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</si>
  <si>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</si>
  <si>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</si>
  <si>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</si>
  <si>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</si>
  <si>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</si>
  <si>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</si>
  <si>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</si>
  <si>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</si>
  <si>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</si>
  <si>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</si>
  <si>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</si>
  <si>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</si>
  <si>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</si>
  <si>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</si>
  <si>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</si>
  <si>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</si>
  <si>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</si>
  <si>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</si>
  <si>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</si>
  <si>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</si>
  <si>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</si>
  <si>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</si>
  <si>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</si>
  <si>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</si>
  <si>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</si>
  <si>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</si>
  <si>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</si>
  <si>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</si>
  <si>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</si>
  <si>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</si>
  <si>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</si>
  <si>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</si>
  <si>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</si>
  <si>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</si>
  <si>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</si>
  <si>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</si>
  <si>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</si>
  <si>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</si>
  <si>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</si>
  <si>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</si>
  <si>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</si>
  <si>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</si>
  <si>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</si>
  <si>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</si>
  <si>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</si>
  <si>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</si>
  <si>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</si>
  <si>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</si>
  <si>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</si>
  <si>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</si>
  <si>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</si>
  <si>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</si>
  <si>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</si>
  <si>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</si>
  <si>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</si>
  <si>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</si>
  <si>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</si>
  <si>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</si>
  <si>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</si>
  <si>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</si>
  <si>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</si>
  <si>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</si>
  <si>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</si>
  <si>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</si>
  <si>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</si>
  <si>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</si>
  <si>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</si>
  <si>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</si>
  <si>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</si>
  <si>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</si>
  <si>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</si>
  <si>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</si>
  <si>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</si>
  <si>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</si>
  <si>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</si>
  <si>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</si>
  <si>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</si>
  <si>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</si>
  <si>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</si>
  <si>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</si>
  <si>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</si>
  <si>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</si>
  <si>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</si>
  <si>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</si>
  <si>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</si>
  <si>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</si>
  <si>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</si>
  <si>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</si>
  <si>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</si>
  <si>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</si>
  <si>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</si>
  <si>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</si>
  <si>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</si>
  <si>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</si>
  <si>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</si>
  <si>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</si>
  <si>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</si>
  <si>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</si>
  <si>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</si>
  <si>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</si>
  <si>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</si>
  <si>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</si>
  <si>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</si>
  <si>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</si>
  <si>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</si>
  <si>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</si>
  <si>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</si>
  <si>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</si>
  <si>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</si>
  <si>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</si>
  <si>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</si>
  <si>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</si>
  <si>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</si>
  <si>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</si>
  <si>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</si>
  <si>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</si>
  <si>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</si>
  <si>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</si>
  <si>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</si>
  <si>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</si>
  <si>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</si>
  <si>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</si>
  <si>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</si>
  <si>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</si>
  <si>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</si>
  <si>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</si>
  <si>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</si>
  <si>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</si>
  <si>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</si>
  <si>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</si>
  <si>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</si>
  <si>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</si>
  <si>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</si>
  <si>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</si>
  <si>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</si>
  <si>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</si>
  <si>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</si>
  <si>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</si>
  <si>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</si>
  <si>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</si>
  <si>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</si>
  <si>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</si>
  <si>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</si>
  <si>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</si>
  <si>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</si>
  <si>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</si>
  <si>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</si>
  <si>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</si>
  <si>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</si>
  <si>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</si>
  <si>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</si>
  <si>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</si>
  <si>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</si>
  <si>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</si>
  <si>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</si>
  <si>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</si>
  <si>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</si>
  <si>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</si>
  <si>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</si>
  <si>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</si>
  <si>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</si>
  <si>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</si>
  <si>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</si>
  <si>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</si>
  <si>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</si>
  <si>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</si>
  <si>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</si>
  <si>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</si>
  <si>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</si>
  <si>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</si>
  <si>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</si>
  <si>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</si>
  <si>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</si>
  <si>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</si>
  <si>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</si>
  <si>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</si>
  <si>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</si>
  <si>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</si>
  <si>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</si>
  <si>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</si>
  <si>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</si>
  <si>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</si>
  <si>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</si>
  <si>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</si>
  <si>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</si>
  <si>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</si>
  <si>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</si>
  <si>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</si>
  <si>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</si>
  <si>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</si>
  <si>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</si>
  <si>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</si>
  <si>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</si>
  <si>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</si>
  <si>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</si>
  <si>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</si>
  <si>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</si>
  <si>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</si>
  <si>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</si>
  <si>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</si>
  <si>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</si>
  <si>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</si>
  <si>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</si>
  <si>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</si>
  <si>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</si>
  <si>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</si>
  <si>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</si>
  <si>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</si>
  <si>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</si>
  <si>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</si>
  <si>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</si>
  <si>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</si>
  <si>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</si>
  <si>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</si>
  <si>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</si>
  <si>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</si>
  <si>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</si>
  <si>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</si>
  <si>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</si>
  <si>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</si>
  <si>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</si>
  <si>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</si>
  <si>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</si>
  <si>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</si>
  <si>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</si>
  <si>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</si>
  <si>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</si>
  <si>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</si>
  <si>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</si>
  <si>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</si>
  <si>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</si>
  <si>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</si>
  <si>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</si>
  <si>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</si>
  <si>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</si>
  <si>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</si>
  <si>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</si>
  <si>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</si>
  <si>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</si>
  <si>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</si>
  <si>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</si>
  <si>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</si>
  <si>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</si>
  <si>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</si>
  <si>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</si>
  <si>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</si>
  <si>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</si>
  <si>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</si>
  <si>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</si>
  <si>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</si>
  <si>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</si>
  <si>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</si>
  <si>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</si>
  <si>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</si>
  <si>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</si>
  <si>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</si>
  <si>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</si>
  <si>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</si>
  <si>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</si>
  <si>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</si>
  <si>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</si>
  <si>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</si>
  <si>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</si>
  <si>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</si>
  <si>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</si>
  <si>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</si>
  <si>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</si>
  <si>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</si>
  <si>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</si>
  <si>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</si>
  <si>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</si>
  <si>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</si>
  <si>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</si>
  <si>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</si>
  <si>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</si>
  <si>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</si>
  <si>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</si>
  <si>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</si>
  <si>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</si>
  <si>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</si>
  <si>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</si>
  <si>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</si>
  <si>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</si>
  <si>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</si>
  <si>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</si>
  <si>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</si>
  <si>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</si>
  <si>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</si>
  <si>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</si>
  <si>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</si>
  <si>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</si>
  <si>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</si>
  <si>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</si>
  <si>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</si>
  <si>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</si>
  <si>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</si>
  <si>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</si>
  <si>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</si>
  <si>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</si>
  <si>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</si>
  <si>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</si>
  <si>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</si>
  <si>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</si>
  <si>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</si>
  <si>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</si>
  <si>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</si>
  <si>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</si>
  <si>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</si>
  <si>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</si>
  <si>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</si>
  <si>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</si>
  <si>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</si>
  <si>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</si>
  <si>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</si>
  <si>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</si>
  <si>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</si>
  <si>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</si>
  <si>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</si>
  <si>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</si>
  <si>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</si>
  <si>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</si>
  <si>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</si>
  <si>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</si>
  <si>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</si>
  <si>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</si>
  <si>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</si>
  <si>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</si>
  <si>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</si>
  <si>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</si>
  <si>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</si>
  <si>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</si>
  <si>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</si>
  <si>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</si>
  <si>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</si>
  <si>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</si>
  <si>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</si>
  <si>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</si>
  <si>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</si>
  <si>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</si>
  <si>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</si>
  <si>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</si>
  <si>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</si>
  <si>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</si>
  <si>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</si>
  <si>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</si>
  <si>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</si>
  <si>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</si>
  <si>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</si>
  <si>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</si>
  <si>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</si>
  <si>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</si>
  <si>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</si>
  <si>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</si>
  <si>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</si>
  <si>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</si>
  <si>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</si>
  <si>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</si>
  <si>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</si>
  <si>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</si>
  <si>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</si>
  <si>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</si>
  <si>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</si>
  <si>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</si>
  <si>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</si>
  <si>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</si>
  <si>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</si>
  <si>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</si>
  <si>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</si>
  <si>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</si>
  <si>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</si>
  <si>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</si>
  <si>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</si>
  <si>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</si>
  <si>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</si>
  <si>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</si>
  <si>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</si>
  <si>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</si>
  <si>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</si>
  <si>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</si>
  <si>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</si>
  <si>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</si>
  <si>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</si>
  <si>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</si>
  <si>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</si>
  <si>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</si>
  <si>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</si>
  <si>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</si>
  <si>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</si>
  <si>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</si>
  <si>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</si>
  <si>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</si>
  <si>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</si>
  <si>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</si>
  <si>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</si>
  <si>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</si>
  <si>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</si>
  <si>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</si>
  <si>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</si>
  <si>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</si>
  <si>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</si>
  <si>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</si>
  <si>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</si>
  <si>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</si>
  <si>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</si>
  <si>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</si>
  <si>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</si>
  <si>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</si>
  <si>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</si>
  <si>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</si>
  <si>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</si>
  <si>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</si>
  <si>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</si>
  <si>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</si>
  <si>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</si>
  <si>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</si>
  <si>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</si>
  <si>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</si>
  <si>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</si>
  <si>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</si>
  <si>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</si>
  <si>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</si>
  <si>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</si>
  <si>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</si>
  <si>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</si>
  <si>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</si>
  <si>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</si>
  <si>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</si>
  <si>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</si>
  <si>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</si>
  <si>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</si>
  <si>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</si>
  <si>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</si>
  <si>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</si>
  <si>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</si>
  <si>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</si>
  <si>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</si>
  <si>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</si>
  <si>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</si>
  <si>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</si>
  <si>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</si>
  <si>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</si>
  <si>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</si>
  <si>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</si>
  <si>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</si>
  <si>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</si>
  <si>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</si>
  <si>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</si>
  <si>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</si>
  <si>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</si>
  <si>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</si>
  <si>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</si>
  <si>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</si>
  <si>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</si>
  <si>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</si>
  <si>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</si>
  <si>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</si>
  <si>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</si>
  <si>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</si>
  <si>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</si>
  <si>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</si>
  <si>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</si>
  <si>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</si>
  <si>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</si>
  <si>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</si>
  <si>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</si>
  <si>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</si>
  <si>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</si>
  <si>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</si>
  <si>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</si>
  <si>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</si>
  <si>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</si>
  <si>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</si>
  <si>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</si>
  <si>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</si>
  <si>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</si>
  <si>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</si>
  <si>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</si>
  <si>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</si>
  <si>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</si>
  <si>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</si>
  <si>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</si>
  <si>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</si>
  <si>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</si>
  <si>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</si>
  <si>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</si>
  <si>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</si>
  <si>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</si>
  <si>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</si>
  <si>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</si>
  <si>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</si>
  <si>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</si>
  <si>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</si>
  <si>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</si>
  <si>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</si>
  <si>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</si>
  <si>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</si>
  <si>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</si>
  <si>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</si>
  <si>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</si>
  <si>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</si>
  <si>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</si>
  <si>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</si>
  <si>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</si>
  <si>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</si>
  <si>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</si>
  <si>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</si>
  <si>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</si>
  <si>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</si>
  <si>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</si>
  <si>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</si>
  <si>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</si>
  <si>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</si>
  <si>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</si>
  <si>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</si>
  <si>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</si>
  <si>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</si>
  <si>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</si>
  <si>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</si>
  <si>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</si>
  <si>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</si>
  <si>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</si>
  <si>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</si>
  <si>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</si>
  <si>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</si>
  <si>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</si>
  <si>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</si>
  <si>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</si>
  <si>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</si>
  <si>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</si>
  <si>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</si>
  <si>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</si>
  <si>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</si>
  <si>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</si>
  <si>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</si>
  <si>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</si>
  <si>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</si>
  <si>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</si>
  <si>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</si>
  <si>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</si>
  <si>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</si>
  <si>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</si>
  <si>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</si>
  <si>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</si>
  <si>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</si>
  <si>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</si>
  <si>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</si>
  <si>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</si>
  <si>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</si>
  <si>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</si>
  <si>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</si>
  <si>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</si>
  <si>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</si>
  <si>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</si>
  <si>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</si>
  <si>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</si>
  <si>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</si>
  <si>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</si>
  <si>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</si>
  <si>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</si>
  <si>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</si>
  <si>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</si>
  <si>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</si>
  <si>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</si>
  <si>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</si>
  <si>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</si>
  <si>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</si>
  <si>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</si>
  <si>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</si>
  <si>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</si>
  <si>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</si>
  <si>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</si>
  <si>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</si>
  <si>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</si>
  <si>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</si>
  <si>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</si>
  <si>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</si>
  <si>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</si>
  <si>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</si>
  <si>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</si>
  <si>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</si>
  <si>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</si>
  <si>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</si>
  <si>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</si>
  <si>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</si>
  <si>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</si>
  <si>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</si>
  <si>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</si>
  <si>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</si>
  <si>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</si>
  <si>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</si>
  <si>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</si>
  <si>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</si>
  <si>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</si>
  <si>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</si>
  <si>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</si>
  <si>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</si>
  <si>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</si>
  <si>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</si>
  <si>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</si>
  <si>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</si>
  <si>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</si>
  <si>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</si>
  <si>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</si>
  <si>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</si>
  <si>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</si>
  <si>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</si>
  <si>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</si>
  <si>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</si>
  <si>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</si>
  <si>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</si>
  <si>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</si>
  <si>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</si>
  <si>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</si>
  <si>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</si>
  <si>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</si>
  <si>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</si>
  <si>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</si>
  <si>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</si>
  <si>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</si>
  <si>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</si>
  <si>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</si>
  <si>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</si>
  <si>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</si>
  <si>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</si>
  <si>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</si>
  <si>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</si>
  <si>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</si>
  <si>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</si>
  <si>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</si>
  <si>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</si>
  <si>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</si>
  <si>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</si>
  <si>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</si>
  <si>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</si>
  <si>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</si>
  <si>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</si>
  <si>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</si>
  <si>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</si>
  <si>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</si>
  <si>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</si>
  <si>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</si>
  <si>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</si>
  <si>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</si>
  <si>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</si>
  <si>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</si>
  <si>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</si>
  <si>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</si>
  <si>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</si>
  <si>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</si>
  <si>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</si>
  <si>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</si>
  <si>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</si>
  <si>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</si>
  <si>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</si>
  <si>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</si>
  <si>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</si>
  <si>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</si>
  <si>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</si>
  <si>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</si>
  <si>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</si>
  <si>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</si>
  <si>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</si>
  <si>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</si>
  <si>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</si>
  <si>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</si>
  <si>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</si>
  <si>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</si>
  <si>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</si>
  <si>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</si>
  <si>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</si>
  <si>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</si>
  <si>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</si>
  <si>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</si>
  <si>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</si>
  <si>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</si>
  <si>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</si>
  <si>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</si>
  <si>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</si>
  <si>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</si>
  <si>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</si>
  <si>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</si>
  <si>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</si>
  <si>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</si>
  <si>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</si>
  <si>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</si>
  <si>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</si>
  <si>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</si>
  <si>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</si>
  <si>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</si>
  <si>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</si>
  <si>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</si>
  <si>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</si>
  <si>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</si>
  <si>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</si>
  <si>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</si>
  <si>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</si>
  <si>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</si>
  <si>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</si>
  <si>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</si>
  <si>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</si>
  <si>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</si>
  <si>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</si>
  <si>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</si>
  <si>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</si>
  <si>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</si>
  <si>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</si>
  <si>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</si>
  <si>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</si>
  <si>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</si>
  <si>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</si>
  <si>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</si>
  <si>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</si>
  <si>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</si>
  <si>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</si>
  <si>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</si>
  <si>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</si>
  <si>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</si>
  <si>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</si>
  <si>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</si>
  <si>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</si>
  <si>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</si>
  <si>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</si>
  <si>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</si>
  <si>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</si>
  <si>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</si>
  <si>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</si>
  <si>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</si>
  <si>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</si>
  <si>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</si>
  <si>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</si>
  <si>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</si>
  <si>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</si>
  <si>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</si>
  <si>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</si>
  <si>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</si>
  <si>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</si>
  <si>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</si>
  <si>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</si>
  <si>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</si>
  <si>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</si>
  <si>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</si>
  <si>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</si>
  <si>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</si>
  <si>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</si>
  <si>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</si>
  <si>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</si>
  <si>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</si>
  <si>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</si>
  <si>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</si>
  <si>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</si>
  <si>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</si>
  <si>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</si>
  <si>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</si>
  <si>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</si>
  <si>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</si>
  <si>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</si>
  <si>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</si>
  <si>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</si>
  <si>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</si>
  <si>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</si>
  <si>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</si>
  <si>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</si>
  <si>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</si>
  <si>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</si>
  <si>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</si>
  <si>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</si>
  <si>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</si>
  <si>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</si>
  <si>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</si>
  <si>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</si>
  <si>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</si>
  <si>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</si>
  <si>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</si>
  <si>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</si>
  <si>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</si>
  <si>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</si>
  <si>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</si>
  <si>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</si>
  <si>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</si>
  <si>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</si>
  <si>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</si>
  <si>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</si>
  <si>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</si>
  <si>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</si>
  <si>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</si>
  <si>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</si>
  <si>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</si>
  <si>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</si>
  <si>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</si>
  <si>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</si>
  <si>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</si>
  <si>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</si>
  <si>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</si>
  <si>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</si>
  <si>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</si>
  <si>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</si>
  <si>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</si>
  <si>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</si>
  <si>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</si>
  <si>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</si>
  <si>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</si>
  <si>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</si>
  <si>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</si>
  <si>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</si>
  <si>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</si>
  <si>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</si>
  <si>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</si>
  <si>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</si>
  <si>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</si>
  <si>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</si>
  <si>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</si>
  <si>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</si>
  <si>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</si>
  <si>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</si>
  <si>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</si>
  <si>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</si>
  <si>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</si>
  <si>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</si>
  <si>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</si>
  <si>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</si>
  <si>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</si>
  <si>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</si>
  <si>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</si>
  <si>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</si>
  <si>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</si>
  <si>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</si>
  <si>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</si>
  <si>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</si>
  <si>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</si>
  <si>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</si>
  <si>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</si>
  <si>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</si>
  <si>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</si>
  <si>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</si>
  <si>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</si>
  <si>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</si>
  <si>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</si>
  <si>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</si>
  <si>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</si>
  <si>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</si>
  <si>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</si>
  <si>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</si>
  <si>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</si>
  <si>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</si>
  <si>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</si>
  <si>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</si>
  <si>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</si>
  <si>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</si>
  <si>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</si>
  <si>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</si>
  <si>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</si>
  <si>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</si>
  <si>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</si>
  <si>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</si>
  <si>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</si>
  <si>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</si>
  <si>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</si>
  <si>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</si>
  <si>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</si>
  <si>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</si>
  <si>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</si>
  <si>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</si>
  <si>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</si>
  <si>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</si>
  <si>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</si>
  <si>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</si>
  <si>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</si>
  <si>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</si>
  <si>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</si>
  <si>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</si>
  <si>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</si>
  <si>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</si>
  <si>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</si>
  <si>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</si>
  <si>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</si>
  <si>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</si>
  <si>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</si>
  <si>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</si>
  <si>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</si>
  <si>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</si>
  <si>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</si>
  <si>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</si>
  <si>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</si>
  <si>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</si>
  <si>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</si>
  <si>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</si>
  <si>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</si>
  <si>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</si>
  <si>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</si>
  <si>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</si>
  <si>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</si>
  <si>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</si>
  <si>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</si>
  <si>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</si>
  <si>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</si>
  <si>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</si>
  <si>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</si>
  <si>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</si>
  <si>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</si>
  <si>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</si>
  <si>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</si>
  <si>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</si>
  <si>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</si>
  <si>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</si>
  <si>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</si>
  <si>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</si>
  <si>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</si>
  <si>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</si>
  <si>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</si>
  <si>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</si>
  <si>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</si>
  <si>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</si>
  <si>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</si>
  <si>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</si>
  <si>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</si>
  <si>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</si>
  <si>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</si>
  <si>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</si>
  <si>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</si>
  <si>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</si>
  <si>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</si>
  <si>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</si>
  <si>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</si>
  <si>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</si>
  <si>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</si>
  <si>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</si>
  <si>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</si>
  <si>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</si>
  <si>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</si>
  <si>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</si>
  <si>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</si>
  <si>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</si>
  <si>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</si>
  <si>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</si>
  <si>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</si>
  <si>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</si>
  <si>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</si>
  <si>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</si>
  <si>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</si>
  <si>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</si>
  <si>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</si>
  <si>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</si>
  <si>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</si>
  <si>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</si>
  <si>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</si>
  <si>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</si>
  <si>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</si>
  <si>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</si>
  <si>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</si>
  <si>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</si>
  <si>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</si>
  <si>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</si>
  <si>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</si>
  <si>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</si>
  <si>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</si>
  <si>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</si>
  <si>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</si>
  <si>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</si>
  <si>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</si>
  <si>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</si>
  <si>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</si>
  <si>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</si>
  <si>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</si>
  <si>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</si>
  <si>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</si>
  <si>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</si>
  <si>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</si>
  <si>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</si>
  <si>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</si>
  <si>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</si>
  <si>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</si>
  <si>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</si>
  <si>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</si>
  <si>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</si>
  <si>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</si>
  <si>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</si>
  <si>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</si>
  <si>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</si>
  <si>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</si>
  <si>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</si>
  <si>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</si>
  <si>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</si>
  <si>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</si>
  <si>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</si>
  <si>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</si>
  <si>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</si>
  <si>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</si>
  <si>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</si>
  <si>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</si>
  <si>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</si>
  <si>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</si>
  <si>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</si>
  <si>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</si>
  <si>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</si>
  <si>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</si>
  <si>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</si>
  <si>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</si>
  <si>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</si>
  <si>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</si>
  <si>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</si>
  <si>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</si>
  <si>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</si>
  <si>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</si>
  <si>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</si>
  <si>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</si>
  <si>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</si>
  <si>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</si>
  <si>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</si>
  <si>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</si>
  <si>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</si>
  <si>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</si>
  <si>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</si>
  <si>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</si>
  <si>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</si>
  <si>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</si>
  <si>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</si>
  <si>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</si>
  <si>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</si>
  <si>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</si>
  <si>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</si>
  <si>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</si>
  <si>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</si>
  <si>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</si>
  <si>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</si>
  <si>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</si>
  <si>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</si>
  <si>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</si>
  <si>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</si>
  <si>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</si>
  <si>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</si>
  <si>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</si>
  <si>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</si>
  <si>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</si>
  <si>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</si>
  <si>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</si>
  <si>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</si>
  <si>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</si>
  <si>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</si>
  <si>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</si>
  <si>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</si>
  <si>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</si>
  <si>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</si>
  <si>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</si>
  <si>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</si>
  <si>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</si>
  <si>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</si>
  <si>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</si>
  <si>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</si>
  <si>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</si>
  <si>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</si>
  <si>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</si>
  <si>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</si>
  <si>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</si>
  <si>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</si>
  <si>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</si>
  <si>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</si>
  <si>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</si>
  <si>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</si>
  <si>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</si>
  <si>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</si>
  <si>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</si>
  <si>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</si>
  <si>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</si>
  <si>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</si>
  <si>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</si>
  <si>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</si>
  <si>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</si>
  <si>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</si>
  <si>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</si>
  <si>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</si>
  <si>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</si>
  <si>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</si>
  <si>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</si>
  <si>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</si>
  <si>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</si>
  <si>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</si>
  <si>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</si>
  <si>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</si>
  <si>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</si>
  <si>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</si>
  <si>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</si>
  <si>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</si>
  <si>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</si>
  <si>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</si>
  <si>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</si>
  <si>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</si>
  <si>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</si>
  <si>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</si>
  <si>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</si>
  <si>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</si>
  <si>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</si>
  <si>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</si>
  <si>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</si>
  <si>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</si>
  <si>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</si>
  <si>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</si>
  <si>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</si>
  <si>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</si>
  <si>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</si>
  <si>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</si>
  <si>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</si>
  <si>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</si>
  <si>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</si>
  <si>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</si>
  <si>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</si>
  <si>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</si>
  <si>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</si>
  <si>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</si>
  <si>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</si>
  <si>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</si>
  <si>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</si>
  <si>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</si>
  <si>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</si>
  <si>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</si>
  <si>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</si>
  <si>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</si>
  <si>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</si>
  <si>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</si>
  <si>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</si>
  <si>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</si>
  <si>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</si>
  <si>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</si>
  <si>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</si>
  <si>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</si>
  <si>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</si>
  <si>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</si>
  <si>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</si>
  <si>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</si>
  <si>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</si>
  <si>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</si>
  <si>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</si>
  <si>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</si>
  <si>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</si>
  <si>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</si>
  <si>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</si>
  <si>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</si>
  <si>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</si>
  <si>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</si>
  <si>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</si>
  <si>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</si>
  <si>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</si>
  <si>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</si>
  <si>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</si>
  <si>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</si>
  <si>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</si>
  <si>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</si>
  <si>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</si>
  <si>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</si>
  <si>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</si>
  <si>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</si>
  <si>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</si>
  <si>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</si>
  <si>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</si>
  <si>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</si>
  <si>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</si>
  <si>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</si>
  <si>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</si>
  <si>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</si>
  <si>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</si>
  <si>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</si>
  <si>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</si>
  <si>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</si>
  <si>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</si>
  <si>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</si>
  <si>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</si>
  <si>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</si>
  <si>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</si>
  <si>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</si>
  <si>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</si>
  <si>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</si>
  <si>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</si>
  <si>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</si>
  <si>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</si>
  <si>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</si>
  <si>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</si>
  <si>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</si>
  <si>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</si>
  <si>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</si>
  <si>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</si>
  <si>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</si>
  <si>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</si>
  <si>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</si>
  <si>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</si>
  <si>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</si>
  <si>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</si>
  <si>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</si>
  <si>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</si>
  <si>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</si>
  <si>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</si>
  <si>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</si>
  <si>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</si>
  <si>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</si>
  <si>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</si>
  <si>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</si>
  <si>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</si>
  <si>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</si>
  <si>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</si>
  <si>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</si>
  <si>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</si>
  <si>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</si>
  <si>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</si>
  <si>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</si>
  <si>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</si>
  <si>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</si>
  <si>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</si>
  <si>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</si>
  <si>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</si>
  <si>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</si>
  <si>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</si>
  <si>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</si>
  <si>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</si>
  <si>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</si>
  <si>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</si>
  <si>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</si>
  <si>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</si>
  <si>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</si>
  <si>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</si>
  <si>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</si>
  <si>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</si>
  <si>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</si>
  <si>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</si>
  <si>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</si>
  <si>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</si>
  <si>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</si>
  <si>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</si>
  <si>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</si>
  <si>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</si>
  <si>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</si>
  <si>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</si>
  <si>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</si>
  <si>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</si>
  <si>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</si>
  <si>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</si>
  <si>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</si>
  <si>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</si>
  <si>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</si>
  <si>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</si>
  <si>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</si>
  <si>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</si>
  <si>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</si>
  <si>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</si>
  <si>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</si>
  <si>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</si>
  <si>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</si>
  <si>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</si>
  <si>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</si>
  <si>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</si>
  <si>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</si>
  <si>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</si>
  <si>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</si>
  <si>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</si>
  <si>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</si>
  <si>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</si>
  <si>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</si>
  <si>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</si>
  <si>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</si>
  <si>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</si>
  <si>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</si>
  <si>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</si>
  <si>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</si>
  <si>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</si>
  <si>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</si>
  <si>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</si>
  <si>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</si>
  <si>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</si>
  <si>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</si>
  <si>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</si>
  <si>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</si>
  <si>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</si>
  <si>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</si>
  <si>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</si>
  <si>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</si>
  <si>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</si>
  <si>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</si>
  <si>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</si>
  <si>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</si>
  <si>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</si>
  <si>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</si>
  <si>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</si>
  <si>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</si>
  <si>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</si>
  <si>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</si>
  <si>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</si>
  <si>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</si>
  <si>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</si>
  <si>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</si>
  <si>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</si>
  <si>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</si>
  <si>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</si>
  <si>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</si>
  <si>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</si>
  <si>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</si>
  <si>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</si>
  <si>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</si>
  <si>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</si>
  <si>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</si>
  <si>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</si>
  <si>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</si>
  <si>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</si>
  <si>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</si>
  <si>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</si>
  <si>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</si>
  <si>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</si>
  <si>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</si>
  <si>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</si>
  <si>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</si>
  <si>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</si>
  <si>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</si>
  <si>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</si>
  <si>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</si>
  <si>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</si>
  <si>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</si>
  <si>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</si>
  <si>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</si>
  <si>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</si>
  <si>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</si>
  <si>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</si>
  <si>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</si>
  <si>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</si>
  <si>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</si>
  <si>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</si>
  <si>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</si>
  <si>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</si>
  <si>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</si>
  <si>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</si>
  <si>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</si>
  <si>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</si>
  <si>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</si>
  <si>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</si>
  <si>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</si>
  <si>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</si>
  <si>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</si>
  <si>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</si>
  <si>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</si>
  <si>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</si>
  <si>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</si>
  <si>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</si>
  <si>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</si>
  <si>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</si>
  <si>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</si>
  <si>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</si>
  <si>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</si>
  <si>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</si>
  <si>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</si>
  <si>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</si>
  <si>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</si>
  <si>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</si>
  <si>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</si>
  <si>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</si>
  <si>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</si>
  <si>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</si>
  <si>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</si>
  <si>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</si>
  <si>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</si>
  <si>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</si>
  <si>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</si>
  <si>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</si>
  <si>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</si>
  <si>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</si>
  <si>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</si>
  <si>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</si>
  <si>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</si>
  <si>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</si>
  <si>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</si>
  <si>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</si>
  <si>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</si>
  <si>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</si>
  <si>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</si>
  <si>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</si>
  <si>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</si>
  <si>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</si>
  <si>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</si>
  <si>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</si>
  <si>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</si>
  <si>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</si>
  <si>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</si>
  <si>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</si>
  <si>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</si>
  <si>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</si>
  <si>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</si>
  <si>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</si>
  <si>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</si>
  <si>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</si>
  <si>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</si>
  <si>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</si>
  <si>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</si>
  <si>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</si>
  <si>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</si>
  <si>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</si>
  <si>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</si>
  <si>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</si>
  <si>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</si>
  <si>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</si>
  <si>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</si>
  <si>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</si>
  <si>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</si>
  <si>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</si>
  <si>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</si>
  <si>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</si>
  <si>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</si>
  <si>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</si>
  <si>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</si>
  <si>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</si>
  <si>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</si>
  <si>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</si>
  <si>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</si>
  <si>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</si>
  <si>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</si>
  <si>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</si>
  <si>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</si>
  <si>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</si>
  <si>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</si>
  <si>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</si>
  <si>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</si>
  <si>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</si>
  <si>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</si>
  <si>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</si>
  <si>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</si>
  <si>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</si>
  <si>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</si>
  <si>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</si>
  <si>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</si>
  <si>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</si>
  <si>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</si>
  <si>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</si>
  <si>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</si>
  <si>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</si>
  <si>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</si>
  <si>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</si>
  <si>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</si>
  <si>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</si>
  <si>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</si>
  <si>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</si>
  <si>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</si>
  <si>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</si>
  <si>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</si>
  <si>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</si>
  <si>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</si>
  <si>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</si>
  <si>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</si>
  <si>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</si>
  <si>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</si>
  <si>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</si>
  <si>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</si>
  <si>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</si>
  <si>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</si>
  <si>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</si>
  <si>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</si>
  <si>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</si>
  <si>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</si>
  <si>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</si>
  <si>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</si>
  <si>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</si>
  <si>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</si>
  <si>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</si>
  <si>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</si>
  <si>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</si>
  <si>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</si>
  <si>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</si>
  <si>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</si>
  <si>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</si>
  <si>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</si>
  <si>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</si>
  <si>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</si>
  <si>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</si>
  <si>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</si>
  <si>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</si>
  <si>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</si>
  <si>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</si>
  <si>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</si>
  <si>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</si>
  <si>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</si>
  <si>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</si>
  <si>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</si>
  <si>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</si>
  <si>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</si>
  <si>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</si>
  <si>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</si>
  <si>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</si>
  <si>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</si>
  <si>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</si>
  <si>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</si>
  <si>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</si>
  <si>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</si>
  <si>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</si>
  <si>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</si>
  <si>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</si>
  <si>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</si>
  <si>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</si>
  <si>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</si>
  <si>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</si>
  <si>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</si>
  <si>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</si>
  <si>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</si>
  <si>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</si>
  <si>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</si>
  <si>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</si>
  <si>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</si>
  <si>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</si>
  <si>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</si>
  <si>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</si>
  <si>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</si>
  <si>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</si>
  <si>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</si>
  <si>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</si>
  <si>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</si>
  <si>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</si>
  <si>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</si>
  <si>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</si>
  <si>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</si>
  <si>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</si>
  <si>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</si>
  <si>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</si>
  <si>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</si>
  <si>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</si>
  <si>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</si>
  <si>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</si>
  <si>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</si>
  <si>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</si>
  <si>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</si>
  <si>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</si>
  <si>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</si>
  <si>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</si>
  <si>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</si>
  <si>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</si>
  <si>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</si>
  <si>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</si>
  <si>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</si>
  <si>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</si>
  <si>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</si>
  <si>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</si>
  <si>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</si>
  <si>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</si>
  <si>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</si>
  <si>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</si>
  <si>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</si>
  <si>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</si>
  <si>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</si>
  <si>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</si>
  <si>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</si>
  <si>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</si>
  <si>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</si>
  <si>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</si>
  <si>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</si>
  <si>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</si>
  <si>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</si>
  <si>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</si>
  <si>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</si>
  <si>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</si>
  <si>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</si>
  <si>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</si>
  <si>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</si>
  <si>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</si>
  <si>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</si>
  <si>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</si>
  <si>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</si>
  <si>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</si>
  <si>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</si>
  <si>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</si>
  <si>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</si>
  <si>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</si>
  <si>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</si>
  <si>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</si>
  <si>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</si>
  <si>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</si>
  <si>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</si>
  <si>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</si>
  <si>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</si>
  <si>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</si>
  <si>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</si>
  <si>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</si>
  <si>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</si>
  <si>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</si>
  <si>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</si>
  <si>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</si>
  <si>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</si>
  <si>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</si>
  <si>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</si>
  <si>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</si>
  <si>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</si>
  <si>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</si>
  <si>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</si>
  <si>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</si>
  <si>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</si>
  <si>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</si>
  <si>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</si>
  <si>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</si>
  <si>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</si>
  <si>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</si>
  <si>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</si>
  <si>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</si>
  <si>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</si>
  <si>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</si>
  <si>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</si>
  <si>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</si>
  <si>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</si>
  <si>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</si>
  <si>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</si>
  <si>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</si>
  <si>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</si>
  <si>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</si>
  <si>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</si>
  <si>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</si>
  <si>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</si>
  <si>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</si>
  <si>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</si>
  <si>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</si>
  <si>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</si>
  <si>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</si>
  <si>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</si>
  <si>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</si>
  <si>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</si>
  <si>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</si>
  <si>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</si>
  <si>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</si>
  <si>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</si>
  <si>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</si>
  <si>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</si>
  <si>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</si>
  <si>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</si>
  <si>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</si>
  <si>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</si>
  <si>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</si>
  <si>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</si>
  <si>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</si>
  <si>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</si>
  <si>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</si>
  <si>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</si>
  <si>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</si>
  <si>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</si>
  <si>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</si>
  <si>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</si>
  <si>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</si>
  <si>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</si>
  <si>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</si>
  <si>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</si>
  <si>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</si>
  <si>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</si>
  <si>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</si>
  <si>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</si>
  <si>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</si>
  <si>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</si>
  <si>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</si>
  <si>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</si>
  <si>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</si>
  <si>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</si>
  <si>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</si>
  <si>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</si>
  <si>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</si>
  <si>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</si>
  <si>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</si>
  <si>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</si>
  <si>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</si>
  <si>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</si>
  <si>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</si>
  <si>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</si>
  <si>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</si>
  <si>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</si>
  <si>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</si>
  <si>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</si>
  <si>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</si>
  <si>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</si>
  <si>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</si>
  <si>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</si>
  <si>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</si>
  <si>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</si>
  <si>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</si>
  <si>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</si>
  <si>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</si>
  <si>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</si>
  <si>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</si>
  <si>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</si>
  <si>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</si>
  <si>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</si>
  <si>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</si>
  <si>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</si>
  <si>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</si>
  <si>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</si>
  <si>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</si>
  <si>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</si>
  <si>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</si>
  <si>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</si>
  <si>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</si>
  <si>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</si>
  <si>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</si>
  <si>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</si>
  <si>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</si>
  <si>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</si>
  <si>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</si>
  <si>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</si>
  <si>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</si>
  <si>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</si>
  <si>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</si>
  <si>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</si>
  <si>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</si>
  <si>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</si>
  <si>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</si>
  <si>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</si>
  <si>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</si>
  <si>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</si>
  <si>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</si>
  <si>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</si>
  <si>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</si>
  <si>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</si>
  <si>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</si>
  <si>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</si>
  <si>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</si>
  <si>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</si>
  <si>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</si>
  <si>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</si>
  <si>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</si>
  <si>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</si>
  <si>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</si>
  <si>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</si>
  <si>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</si>
  <si>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</si>
  <si>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</si>
  <si>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</si>
  <si>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</si>
  <si>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</si>
  <si>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</si>
  <si>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</si>
  <si>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</si>
  <si>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</si>
  <si>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</si>
  <si>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</si>
  <si>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</si>
  <si>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</si>
  <si>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</si>
  <si>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</si>
  <si>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</si>
  <si>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</si>
  <si>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</si>
  <si>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</si>
  <si>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</si>
  <si>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</si>
  <si>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</si>
  <si>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</si>
  <si>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</si>
  <si>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</si>
  <si>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</si>
  <si>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</si>
  <si>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</si>
  <si>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</si>
  <si>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</si>
  <si>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</si>
  <si>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</si>
  <si>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</si>
  <si>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</si>
  <si>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</si>
  <si>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</si>
  <si>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</si>
  <si>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</si>
  <si>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</si>
  <si>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</si>
  <si>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</si>
  <si>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</si>
  <si>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</si>
  <si>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</si>
  <si>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</si>
  <si>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</si>
  <si>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</si>
  <si>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</si>
  <si>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</si>
  <si>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</si>
  <si>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</si>
  <si>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</si>
  <si>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</si>
  <si>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</si>
  <si>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</si>
  <si>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</si>
  <si>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</si>
  <si>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</si>
  <si>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</si>
  <si>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</si>
  <si>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</si>
  <si>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</si>
  <si>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</si>
  <si>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</si>
  <si>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</si>
  <si>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</si>
  <si>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</si>
  <si>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</si>
  <si>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</si>
  <si>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</si>
  <si>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</si>
  <si>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</si>
  <si>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</si>
  <si>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</si>
  <si>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</si>
  <si>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</si>
  <si>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</si>
  <si>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</si>
  <si>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</si>
  <si>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</si>
  <si>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</si>
  <si>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</si>
  <si>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</si>
  <si>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</si>
  <si>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</si>
  <si>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</si>
  <si>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</si>
  <si>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</si>
  <si>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</si>
  <si>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</si>
  <si>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</si>
  <si>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</si>
  <si>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</si>
  <si>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</si>
  <si>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</si>
  <si>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</si>
  <si>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</si>
  <si>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</si>
  <si>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</si>
  <si>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</si>
  <si>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</si>
  <si>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</si>
  <si>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</si>
  <si>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</si>
  <si>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</si>
  <si>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</si>
  <si>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</si>
  <si>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</si>
  <si>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</si>
  <si>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</si>
  <si>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</si>
  <si>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</si>
  <si>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</si>
  <si>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</si>
  <si>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</si>
  <si>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</si>
  <si>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</si>
  <si>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</si>
  <si>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</si>
  <si>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</si>
  <si>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</si>
  <si>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</si>
  <si>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</si>
  <si>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</si>
  <si>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</si>
  <si>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</si>
  <si>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</si>
  <si>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</si>
  <si>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</si>
  <si>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</si>
  <si>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</si>
  <si>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</si>
  <si>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</si>
  <si>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</si>
  <si>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</si>
  <si>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</si>
  <si>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</si>
  <si>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</si>
  <si>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</si>
  <si>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</si>
  <si>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</si>
  <si>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</si>
  <si>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</si>
  <si>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</si>
  <si>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</si>
  <si>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</si>
  <si>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</si>
  <si>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</si>
  <si>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</si>
  <si>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</si>
  <si>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</si>
  <si>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</si>
  <si>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</si>
  <si>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</si>
  <si>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</si>
  <si>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</si>
  <si>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</si>
  <si>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</si>
  <si>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</si>
  <si>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</si>
  <si>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</si>
  <si>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</si>
  <si>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</si>
  <si>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</si>
  <si>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</si>
  <si>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</si>
  <si>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</si>
  <si>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</si>
  <si>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</si>
  <si>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</si>
  <si>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</si>
  <si>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</si>
  <si>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</si>
  <si>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</si>
  <si>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</si>
  <si>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</si>
  <si>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</si>
  <si>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</si>
  <si>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</si>
  <si>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</si>
  <si>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</si>
  <si>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</si>
  <si>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</si>
  <si>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</si>
  <si>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</si>
  <si>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</si>
  <si>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</si>
  <si>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</si>
  <si>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</si>
  <si>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</si>
  <si>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</si>
  <si>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</si>
  <si>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</si>
  <si>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</si>
  <si>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</si>
  <si>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</si>
  <si>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</si>
  <si>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</si>
  <si>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</si>
  <si>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</si>
  <si>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</si>
  <si>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</si>
  <si>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</si>
  <si>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</si>
  <si>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</si>
  <si>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</si>
  <si>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</si>
  <si>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</si>
  <si>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</si>
  <si>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</si>
  <si>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</si>
  <si>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</si>
  <si>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</si>
  <si>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</si>
  <si>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</si>
  <si>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</si>
  <si>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</si>
  <si>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</si>
  <si>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</si>
  <si>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</si>
  <si>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</si>
  <si>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</si>
  <si>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</si>
  <si>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</si>
  <si>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</si>
  <si>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</si>
  <si>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</si>
  <si>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</si>
  <si>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</si>
  <si>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</si>
  <si>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</si>
  <si>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</si>
  <si>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</si>
  <si>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</si>
  <si>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</si>
  <si>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</si>
  <si>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</si>
  <si>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</si>
  <si>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</si>
  <si>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</si>
  <si>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</si>
  <si>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</si>
  <si>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</si>
  <si>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</si>
  <si>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</si>
  <si>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</si>
  <si>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</si>
  <si>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</si>
  <si>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</si>
  <si>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</si>
  <si>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</si>
  <si>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</si>
  <si>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</si>
  <si>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</si>
  <si>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</si>
  <si>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</si>
  <si>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</si>
  <si>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</si>
  <si>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</si>
  <si>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</si>
  <si>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</si>
  <si>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</si>
  <si>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</si>
  <si>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</si>
  <si>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</si>
  <si>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</si>
  <si>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</si>
  <si>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</si>
  <si>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</si>
  <si>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</si>
  <si>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</si>
  <si>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</si>
  <si>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</si>
  <si>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</si>
  <si>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</si>
  <si>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</si>
  <si>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</si>
  <si>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</si>
  <si>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</si>
  <si>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</si>
  <si>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</si>
  <si>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</si>
  <si>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</si>
  <si>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</si>
  <si>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</si>
  <si>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</si>
  <si>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</si>
  <si>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</si>
  <si>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</si>
  <si>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</si>
  <si>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</si>
  <si>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</si>
  <si>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</si>
  <si>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</si>
  <si>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</si>
  <si>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</si>
  <si>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</si>
  <si>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</si>
  <si>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</si>
  <si>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</si>
  <si>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</si>
  <si>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</si>
  <si>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</si>
  <si>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</si>
  <si>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</si>
  <si>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</si>
  <si>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</si>
  <si>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</si>
  <si>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</si>
  <si>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</si>
  <si>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</si>
  <si>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</si>
  <si>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</si>
  <si>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</si>
  <si>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</si>
  <si>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</si>
  <si>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</si>
  <si>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</si>
  <si>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</si>
  <si>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</si>
  <si>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</si>
  <si>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</si>
  <si>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</si>
  <si>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</si>
  <si>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</si>
  <si>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</si>
  <si>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</si>
  <si>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</si>
  <si>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</si>
  <si>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</si>
  <si>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</si>
  <si>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</si>
  <si>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</si>
  <si>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</si>
  <si>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</si>
  <si>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</si>
  <si>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</si>
  <si>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</si>
  <si>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</si>
  <si>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</si>
  <si>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</si>
  <si>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</si>
  <si>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</si>
  <si>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</si>
  <si>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</si>
  <si>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</si>
  <si>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</si>
  <si>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</si>
  <si>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</si>
  <si>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</si>
  <si>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</si>
  <si>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</si>
  <si>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</si>
  <si>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</si>
  <si>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</si>
  <si>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</si>
  <si>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</si>
  <si>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</si>
  <si>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</si>
  <si>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</si>
  <si>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</si>
  <si>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</si>
  <si>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</si>
  <si>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</si>
  <si>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</si>
  <si>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</si>
  <si>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</si>
  <si>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</si>
  <si>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</si>
  <si>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</si>
  <si>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</si>
  <si>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</si>
  <si>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</si>
  <si>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</si>
  <si>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</si>
  <si>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</si>
  <si>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</si>
  <si>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</si>
  <si>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</si>
  <si>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</si>
  <si>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</si>
  <si>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</si>
  <si>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</si>
  <si>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</si>
  <si>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</si>
  <si>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</si>
  <si>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</si>
  <si>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</si>
  <si>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</si>
  <si>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</si>
  <si>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</si>
  <si>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</si>
  <si>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</si>
  <si>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</si>
  <si>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</si>
  <si>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</si>
  <si>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</si>
  <si>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</si>
  <si>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</si>
  <si>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</si>
  <si>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</si>
  <si>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</si>
  <si>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</si>
  <si>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</si>
  <si>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</si>
  <si>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</si>
  <si>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</si>
  <si>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</si>
  <si>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</si>
  <si>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</si>
  <si>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</si>
  <si>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</si>
  <si>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</si>
  <si>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</si>
  <si>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</si>
  <si>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</si>
  <si>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</si>
  <si>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</si>
  <si>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</si>
  <si>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</si>
  <si>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</si>
  <si>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</si>
  <si>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</si>
  <si>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</si>
  <si>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</si>
  <si>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</si>
  <si>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</si>
  <si>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</si>
  <si>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</si>
  <si>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</si>
  <si>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</si>
  <si>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</si>
  <si>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</si>
  <si>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</si>
  <si>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</si>
  <si>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</si>
  <si>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</si>
  <si>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</si>
  <si>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</si>
  <si>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</si>
  <si>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</si>
  <si>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</si>
  <si>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</si>
  <si>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</si>
  <si>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</si>
  <si>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</si>
  <si>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</si>
  <si>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</si>
  <si>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</si>
  <si>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</si>
  <si>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</si>
  <si>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</si>
  <si>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</si>
  <si>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</si>
  <si>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</si>
  <si>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</si>
  <si>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</si>
  <si>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</si>
  <si>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</si>
  <si>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</si>
  <si>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</si>
  <si>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</si>
  <si>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</si>
  <si>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</si>
  <si>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</si>
  <si>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</si>
  <si>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</si>
  <si>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</si>
  <si>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</si>
  <si>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</si>
  <si>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</si>
  <si>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</si>
  <si>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</si>
  <si>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</si>
  <si>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</si>
  <si>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</si>
  <si>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</si>
  <si>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</si>
  <si>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</si>
  <si>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</si>
  <si>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</si>
  <si>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</si>
  <si>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</si>
  <si>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</si>
  <si>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</si>
  <si>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</si>
  <si>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</si>
  <si>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</si>
  <si>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</si>
  <si>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</si>
  <si>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</si>
  <si>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</si>
  <si>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</si>
  <si>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</si>
  <si>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</si>
  <si>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</si>
  <si>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</si>
  <si>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</si>
  <si>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</si>
  <si>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</si>
  <si>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</si>
  <si>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</si>
  <si>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</si>
  <si>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</si>
  <si>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</si>
  <si>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</si>
  <si>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</si>
  <si>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</si>
  <si>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</si>
  <si>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</si>
  <si>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</si>
  <si>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</si>
  <si>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</si>
  <si>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</si>
  <si>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</si>
  <si>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</si>
  <si>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</si>
  <si>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</si>
  <si>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</si>
  <si>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</si>
  <si>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</si>
  <si>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</si>
  <si>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</si>
  <si>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</si>
  <si>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</si>
  <si>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</si>
  <si>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</si>
  <si>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</si>
  <si>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</si>
  <si>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</si>
  <si>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</si>
  <si>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</si>
  <si>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</si>
  <si>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</si>
  <si>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</si>
  <si>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</si>
  <si>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</si>
  <si>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</si>
  <si>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</si>
  <si>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</si>
  <si>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</si>
  <si>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</si>
  <si>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</si>
  <si>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</si>
  <si>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</si>
  <si>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</si>
  <si>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</si>
  <si>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</si>
  <si>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</si>
  <si>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</si>
  <si>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</si>
  <si>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</si>
  <si>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</si>
  <si>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</si>
  <si>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</si>
  <si>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</si>
  <si>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</si>
  <si>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</si>
  <si>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</si>
  <si>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</si>
  <si>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</si>
  <si>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</si>
  <si>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</si>
  <si>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</si>
  <si>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</si>
  <si>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</si>
  <si>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</si>
  <si>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</si>
  <si>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</si>
  <si>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</si>
  <si>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</si>
  <si>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</si>
  <si>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</si>
  <si>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</si>
  <si>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</si>
  <si>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</si>
  <si>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</si>
  <si>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</si>
  <si>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</si>
  <si>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</si>
  <si>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</si>
  <si>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</si>
  <si>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</si>
  <si>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</si>
  <si>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</si>
  <si>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</si>
  <si>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</si>
  <si>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</si>
  <si>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</si>
  <si>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</si>
  <si>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</si>
  <si>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</si>
  <si>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</si>
  <si>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</si>
  <si>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</si>
  <si>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</si>
  <si>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</si>
  <si>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</si>
  <si>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</si>
  <si>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</si>
  <si>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</si>
  <si>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</si>
  <si>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</si>
  <si>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</si>
  <si>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</si>
  <si>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</si>
  <si>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</si>
  <si>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</si>
  <si>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</si>
  <si>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</si>
  <si>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</si>
  <si>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</si>
  <si>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</si>
  <si>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</si>
  <si>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</si>
  <si>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</si>
  <si>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</si>
  <si>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</si>
  <si>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</si>
  <si>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</si>
  <si>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</si>
  <si>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</si>
  <si>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</si>
  <si>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</si>
  <si>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</si>
  <si>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</si>
  <si>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</si>
  <si>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</si>
  <si>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</si>
  <si>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</si>
  <si>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</si>
  <si>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</si>
  <si>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</si>
  <si>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</si>
  <si>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</si>
  <si>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</si>
  <si>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</si>
  <si>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</si>
  <si>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</si>
  <si>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</si>
  <si>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</si>
  <si>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</si>
  <si>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</si>
  <si>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</si>
  <si>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</si>
  <si>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</si>
  <si>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</si>
  <si>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</si>
  <si>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</si>
  <si>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</si>
  <si>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</si>
  <si>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</si>
  <si>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</si>
  <si>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</si>
  <si>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</si>
  <si>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</si>
  <si>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</si>
  <si>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</si>
  <si>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</si>
  <si>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</si>
  <si>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</si>
  <si>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</si>
  <si>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</si>
  <si>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</si>
  <si>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</si>
  <si>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</si>
  <si>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</si>
  <si>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</si>
  <si>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</si>
  <si>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</si>
  <si>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</si>
  <si>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</si>
  <si>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</si>
  <si>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</si>
  <si>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</si>
  <si>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</si>
  <si>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</si>
  <si>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</si>
  <si>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</si>
  <si>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</si>
  <si>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</si>
  <si>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</si>
  <si>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</si>
  <si>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</si>
  <si>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</si>
  <si>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</si>
  <si>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</si>
  <si>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</si>
  <si>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</si>
  <si>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</si>
  <si>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</si>
  <si>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</si>
  <si>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</si>
  <si>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</si>
  <si>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</si>
  <si>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</si>
  <si>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</si>
  <si>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</si>
  <si>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</si>
  <si>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</si>
  <si>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</si>
  <si>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</si>
  <si>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</si>
  <si>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</si>
  <si>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</si>
  <si>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</si>
  <si>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</si>
  <si>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</si>
  <si>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</si>
  <si>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</si>
  <si>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</si>
  <si>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</si>
  <si>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</si>
  <si>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</si>
  <si>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</si>
  <si>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</si>
  <si>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</si>
  <si>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</si>
  <si>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</si>
  <si>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</si>
  <si>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</si>
  <si>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</si>
  <si>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</si>
  <si>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</si>
  <si>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</si>
  <si>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</si>
  <si>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</si>
  <si>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</si>
  <si>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</si>
  <si>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</si>
  <si>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</si>
  <si>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</si>
  <si>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</si>
  <si>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</si>
  <si>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</si>
  <si>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</si>
  <si>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</si>
  <si>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</si>
  <si>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</si>
  <si>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</si>
  <si>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</si>
  <si>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</si>
  <si>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</si>
  <si>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</si>
  <si>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</si>
  <si>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</si>
  <si>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</si>
  <si>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</si>
  <si>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</si>
  <si>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</si>
  <si>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</si>
  <si>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</si>
  <si>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</si>
  <si>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</si>
  <si>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</si>
  <si>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</si>
  <si>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</si>
  <si>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</si>
  <si>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</si>
  <si>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</si>
  <si>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</si>
  <si>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</si>
  <si>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</si>
  <si>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</si>
  <si>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</si>
  <si>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</si>
  <si>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</si>
  <si>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</si>
  <si>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</si>
  <si>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</si>
  <si>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</si>
  <si>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</si>
  <si>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</si>
  <si>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</si>
  <si>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</si>
  <si>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</si>
  <si>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</si>
  <si>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</si>
  <si>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</si>
  <si>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</si>
  <si>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</si>
  <si>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</si>
  <si>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</si>
  <si>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</si>
  <si>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</si>
  <si>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</si>
  <si>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</si>
  <si>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</si>
  <si>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</si>
  <si>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</si>
  <si>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</si>
  <si>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</si>
  <si>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</si>
  <si>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</si>
  <si>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</si>
  <si>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</si>
  <si>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</si>
  <si>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</si>
  <si>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</si>
  <si>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</si>
  <si>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</si>
  <si>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</si>
  <si>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</si>
  <si>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</si>
  <si>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</si>
  <si>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</si>
  <si>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</si>
  <si>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</si>
  <si>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</si>
  <si>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</si>
  <si>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</si>
  <si>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</si>
  <si>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</si>
  <si>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</si>
  <si>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</si>
  <si>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</si>
  <si>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</si>
  <si>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</si>
  <si>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</si>
  <si>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</si>
  <si>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</si>
  <si>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</si>
  <si>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</si>
  <si>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</si>
  <si>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</si>
  <si>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</si>
  <si>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</si>
  <si>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</si>
  <si>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</si>
  <si>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</si>
  <si>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</si>
  <si>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</si>
  <si>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</si>
  <si>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</si>
  <si>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</si>
  <si>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</si>
  <si>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</si>
  <si>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</si>
  <si>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</si>
  <si>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</si>
  <si>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</si>
  <si>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</si>
  <si>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</si>
  <si>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</si>
  <si>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</si>
  <si>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</si>
  <si>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</si>
  <si>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</si>
  <si>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</si>
  <si>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</si>
  <si>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</si>
  <si>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</si>
  <si>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</si>
  <si>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</si>
  <si>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</si>
  <si>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</si>
  <si>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</si>
  <si>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</si>
  <si>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</si>
  <si>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</si>
  <si>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</si>
  <si>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</si>
  <si>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</si>
  <si>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</si>
  <si>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</si>
  <si>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</si>
  <si>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</si>
  <si>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</si>
  <si>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</si>
  <si>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</si>
  <si>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</si>
  <si>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</si>
  <si>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</si>
  <si>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</si>
  <si>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</si>
  <si>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</si>
  <si>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</si>
  <si>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</si>
  <si>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</si>
  <si>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</si>
  <si>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</si>
  <si>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</si>
  <si>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</si>
  <si>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</si>
  <si>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</si>
  <si>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</si>
  <si>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</si>
  <si>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</si>
  <si>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</si>
  <si>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</si>
  <si>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</si>
  <si>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</si>
  <si>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</si>
  <si>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</si>
  <si>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</si>
  <si>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</si>
  <si>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</si>
  <si>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</si>
  <si>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</si>
  <si>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</si>
  <si>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</si>
  <si>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</si>
  <si>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</si>
  <si>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</si>
  <si>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</si>
  <si>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</si>
  <si>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</si>
  <si>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</si>
  <si>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</si>
  <si>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</si>
  <si>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</si>
  <si>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</si>
  <si>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</si>
  <si>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</si>
  <si>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</si>
  <si>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</si>
  <si>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</si>
  <si>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</si>
  <si>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</si>
  <si>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</si>
  <si>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</si>
  <si>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</si>
  <si>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</si>
  <si>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</si>
  <si>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</si>
  <si>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</si>
  <si>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</si>
  <si>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</si>
  <si>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</si>
  <si>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</si>
  <si>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</si>
  <si>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</si>
  <si>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</si>
  <si>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</si>
  <si>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</si>
  <si>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</si>
  <si>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</si>
  <si>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</si>
  <si>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</si>
  <si>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</si>
  <si>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</si>
  <si>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</si>
  <si>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</si>
  <si>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</si>
  <si>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</si>
  <si>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</si>
  <si>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</si>
  <si>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</si>
  <si>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</si>
  <si>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</si>
  <si>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</si>
  <si>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</si>
  <si>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</si>
  <si>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</si>
  <si>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</si>
  <si>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</si>
  <si>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</si>
  <si>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</si>
  <si>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</si>
  <si>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</si>
  <si>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</si>
  <si>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</si>
  <si>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</si>
  <si>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</si>
  <si>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</si>
  <si>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</si>
  <si>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</si>
  <si>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</si>
  <si>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</si>
  <si>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</si>
  <si>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</si>
  <si>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</si>
  <si>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</si>
  <si>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</si>
  <si>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</si>
  <si>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</si>
  <si>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</si>
  <si>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</si>
  <si>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</si>
  <si>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</si>
  <si>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</si>
  <si>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</si>
  <si>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</si>
  <si>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</si>
  <si>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</si>
  <si>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</si>
  <si>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</si>
  <si>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</si>
  <si>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</si>
  <si>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</si>
  <si>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</si>
  <si>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</si>
  <si>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</si>
  <si>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</si>
  <si>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</si>
  <si>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</si>
  <si>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</si>
  <si>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</si>
  <si>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</si>
  <si>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</si>
  <si>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</si>
  <si>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</si>
  <si>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</si>
  <si>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</si>
  <si>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</si>
  <si>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</si>
  <si>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</si>
  <si>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</si>
  <si>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</si>
  <si>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</si>
  <si>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</si>
  <si>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</si>
  <si>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</si>
  <si>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</si>
  <si>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</si>
  <si>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</si>
  <si>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</si>
  <si>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</si>
  <si>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</si>
  <si>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</si>
  <si>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</si>
  <si>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</si>
  <si>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</si>
  <si>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</si>
  <si>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</si>
  <si>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</si>
  <si>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</si>
  <si>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</si>
  <si>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</si>
  <si>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</si>
  <si>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</si>
  <si>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</si>
  <si>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</si>
  <si>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</si>
  <si>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</si>
  <si>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</si>
  <si>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</si>
  <si>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</si>
  <si>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</si>
  <si>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</si>
  <si>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</si>
  <si>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</si>
  <si>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</si>
  <si>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</si>
  <si>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</si>
  <si>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</si>
  <si>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</si>
  <si>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</si>
  <si>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</si>
  <si>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</si>
  <si>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</si>
  <si>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</si>
  <si>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</si>
  <si>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</si>
  <si>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</si>
  <si>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</si>
  <si>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</si>
  <si>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</si>
  <si>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</si>
  <si>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</si>
  <si>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</si>
  <si>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</si>
  <si>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</si>
  <si>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</si>
  <si>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</si>
  <si>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</si>
  <si>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</si>
  <si>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</si>
  <si>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</si>
  <si>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</si>
  <si>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</si>
  <si>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</si>
  <si>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</si>
  <si>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</si>
  <si>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</si>
  <si>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</si>
  <si>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</si>
  <si>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</si>
  <si>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</si>
  <si>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</si>
  <si>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</si>
  <si>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</si>
  <si>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</si>
  <si>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</si>
  <si>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</si>
  <si>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</si>
  <si>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</si>
  <si>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</si>
  <si>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</si>
  <si>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</si>
  <si>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</si>
  <si>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</si>
  <si>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</si>
  <si>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</si>
  <si>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</si>
  <si>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</si>
  <si>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</si>
  <si>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</si>
  <si>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</si>
  <si>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</si>
  <si>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</si>
  <si>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</si>
  <si>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</si>
  <si>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</si>
  <si>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</si>
  <si>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</si>
  <si>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</si>
  <si>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</si>
  <si>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</si>
  <si>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</si>
  <si>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</si>
  <si>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</si>
  <si>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</si>
  <si>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</si>
  <si>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</si>
  <si>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</si>
  <si>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</si>
  <si>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</si>
  <si>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</si>
  <si>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</si>
  <si>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</si>
  <si>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</si>
  <si>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</si>
  <si>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</si>
  <si>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</si>
  <si>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</si>
  <si>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</si>
  <si>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</si>
  <si>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</si>
  <si>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</si>
  <si>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</si>
  <si>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</si>
  <si>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</si>
  <si>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</si>
  <si>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</si>
  <si>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</si>
  <si>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</si>
  <si>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</si>
  <si>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</si>
  <si>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</si>
  <si>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</si>
  <si>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</si>
  <si>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</si>
  <si>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</si>
  <si>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</si>
  <si>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</si>
  <si>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</si>
  <si>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</si>
  <si>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</si>
  <si>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</si>
  <si>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</si>
  <si>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</si>
  <si>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</si>
  <si>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</si>
  <si>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</si>
  <si>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</si>
  <si>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</si>
  <si>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</si>
  <si>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</si>
  <si>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</si>
  <si>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</si>
  <si>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</si>
  <si>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</si>
  <si>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</si>
  <si>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</si>
  <si>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</si>
  <si>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</si>
  <si>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</si>
  <si>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</si>
  <si>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</si>
  <si>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</si>
  <si>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</si>
  <si>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</si>
  <si>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</si>
  <si>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</si>
  <si>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</si>
  <si>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</si>
  <si>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</si>
  <si>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</si>
  <si>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</si>
  <si>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</si>
  <si>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</si>
  <si>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</si>
  <si>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</si>
  <si>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</si>
  <si>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</si>
  <si>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</si>
  <si>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</si>
  <si>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</si>
  <si>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</si>
  <si>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</si>
  <si>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</si>
  <si>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</si>
  <si>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</si>
  <si>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</si>
  <si>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</si>
  <si>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</si>
  <si>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</si>
  <si>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</si>
  <si>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</si>
  <si>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</si>
  <si>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</si>
  <si>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</si>
  <si>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</si>
  <si>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</si>
  <si>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</si>
  <si>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</si>
  <si>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</si>
  <si>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</si>
  <si>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</si>
  <si>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</si>
  <si>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</si>
  <si>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</si>
  <si>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</si>
  <si>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</si>
  <si>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</si>
  <si>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</si>
  <si>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</si>
  <si>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</si>
  <si>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</si>
  <si>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</si>
  <si>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</si>
  <si>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</si>
  <si>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</si>
  <si>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</si>
  <si>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</si>
  <si>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</si>
  <si>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</si>
  <si>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</si>
  <si>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</si>
  <si>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</si>
  <si>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</si>
  <si>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</si>
  <si>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</si>
  <si>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</si>
  <si>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</si>
  <si>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</si>
  <si>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</si>
  <si>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</si>
  <si>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</si>
  <si>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</si>
  <si>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</si>
  <si>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</si>
  <si>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</si>
  <si>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</si>
  <si>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</si>
  <si>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</si>
  <si>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</si>
  <si>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</si>
  <si>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</si>
  <si>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</si>
  <si>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</si>
  <si>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</si>
  <si>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</si>
  <si>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</si>
  <si>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</si>
  <si>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</si>
  <si>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</si>
  <si>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</si>
  <si>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</si>
  <si>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</si>
  <si>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</si>
  <si>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</si>
  <si>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</si>
  <si>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</si>
  <si>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</si>
  <si>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</si>
  <si>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</si>
  <si>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</si>
  <si>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</si>
  <si>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</si>
  <si>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</si>
  <si>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</si>
  <si>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</si>
  <si>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</si>
  <si>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</si>
  <si>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</si>
  <si>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</si>
  <si>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</si>
  <si>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</si>
  <si>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</si>
  <si>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</si>
  <si>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</si>
  <si>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</si>
  <si>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</si>
  <si>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</si>
  <si>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</si>
  <si>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</si>
  <si>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</si>
  <si>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</si>
  <si>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</si>
  <si>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</si>
  <si>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</si>
  <si>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</si>
  <si>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</si>
  <si>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</si>
  <si>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</si>
  <si>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</si>
  <si>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</si>
  <si>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</si>
  <si>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</si>
  <si>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</si>
  <si>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</si>
  <si>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</si>
  <si>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</si>
  <si>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</si>
  <si>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</si>
  <si>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</si>
  <si>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</si>
  <si>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</si>
  <si>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</si>
  <si>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</si>
  <si>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</si>
  <si>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</si>
  <si>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</si>
  <si>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</si>
  <si>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</si>
  <si>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</si>
  <si>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</si>
  <si>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</si>
  <si>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</si>
  <si>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</si>
  <si>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</si>
  <si>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</si>
  <si>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</si>
  <si>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</si>
  <si>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</si>
  <si>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</si>
  <si>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</si>
  <si>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</si>
  <si>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</si>
  <si>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</si>
  <si>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</si>
  <si>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</si>
  <si>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</si>
  <si>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</si>
  <si>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</si>
  <si>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</si>
  <si>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</si>
  <si>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</si>
  <si>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</si>
  <si>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</si>
  <si>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</si>
  <si>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</si>
  <si>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</si>
  <si>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</si>
  <si>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</si>
  <si>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</si>
  <si>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</si>
  <si>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</si>
  <si>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</si>
  <si>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</si>
  <si>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</si>
  <si>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</si>
  <si>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</si>
  <si>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</si>
  <si>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</si>
  <si>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</si>
  <si>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</si>
  <si>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</si>
  <si>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</si>
  <si>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</si>
  <si>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</si>
  <si>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</si>
  <si>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</si>
  <si>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</si>
  <si>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</si>
  <si>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</si>
  <si>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</si>
  <si>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</si>
  <si>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</si>
  <si>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</si>
  <si>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</si>
  <si>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</si>
  <si>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</si>
  <si>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</si>
  <si>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</si>
  <si>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</si>
  <si>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</si>
  <si>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</si>
  <si>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</si>
  <si>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</si>
  <si>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</si>
  <si>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</si>
  <si>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</si>
  <si>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</si>
  <si>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</si>
  <si>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</si>
  <si>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</si>
  <si>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</si>
  <si>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</si>
  <si>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</si>
  <si>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</si>
  <si>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</si>
  <si>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</si>
  <si>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</si>
  <si>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</si>
  <si>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</si>
  <si>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</si>
  <si>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</si>
  <si>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</si>
  <si>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</si>
  <si>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</si>
  <si>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</si>
  <si>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</si>
  <si>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</si>
  <si>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</si>
  <si>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</si>
  <si>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</si>
  <si>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</si>
  <si>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</si>
  <si>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</si>
  <si>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</si>
  <si>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</si>
  <si>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</si>
  <si>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</si>
  <si>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</si>
  <si>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</si>
  <si>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</si>
  <si>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</si>
  <si>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</si>
  <si>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</si>
  <si>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</si>
  <si>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</si>
  <si>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</si>
  <si>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</si>
  <si>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</si>
  <si>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</si>
  <si>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</si>
  <si>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</si>
  <si>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</si>
  <si>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</si>
  <si>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</si>
  <si>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</si>
  <si>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</si>
  <si>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</si>
  <si>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</si>
  <si>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</si>
  <si>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</si>
  <si>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</si>
  <si>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</si>
  <si>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</si>
  <si>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</si>
  <si>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</si>
  <si>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</si>
  <si>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</si>
  <si>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</si>
  <si>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</si>
  <si>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</si>
  <si>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</si>
  <si>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</si>
  <si>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</si>
  <si>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</si>
  <si>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</si>
  <si>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</si>
  <si>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</si>
  <si>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</si>
  <si>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</si>
  <si>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</si>
  <si>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</si>
  <si>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</si>
  <si>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</si>
  <si>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</si>
  <si>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</si>
  <si>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</si>
  <si>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</si>
  <si>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</si>
  <si>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</si>
  <si>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</si>
  <si>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</si>
  <si>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</si>
  <si>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</si>
  <si>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</si>
  <si>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</si>
  <si>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</si>
  <si>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</si>
  <si>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</si>
  <si>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</si>
  <si>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</si>
  <si>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</si>
  <si>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</si>
  <si>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</si>
  <si>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</si>
  <si>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</si>
  <si>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</si>
  <si>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</si>
  <si>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</si>
  <si>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</si>
  <si>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</si>
  <si>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</si>
  <si>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</si>
  <si>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</si>
  <si>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</si>
  <si>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</si>
  <si>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</si>
  <si>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</si>
  <si>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</si>
  <si>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</si>
  <si>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</si>
  <si>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</si>
  <si>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</si>
  <si>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</si>
  <si>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</si>
  <si>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</si>
  <si>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</si>
  <si>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</si>
  <si>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</si>
  <si>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</si>
  <si>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</si>
  <si>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</si>
  <si>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</si>
  <si>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</si>
  <si>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</si>
  <si>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</si>
  <si>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</si>
  <si>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</si>
  <si>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</si>
  <si>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</si>
  <si>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</si>
  <si>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</si>
  <si>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</si>
  <si>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</si>
  <si>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</si>
  <si>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</si>
  <si>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</si>
  <si>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</si>
  <si>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</si>
  <si>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</si>
  <si>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</si>
  <si>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</si>
  <si>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</si>
  <si>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</si>
  <si>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</si>
  <si>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</si>
  <si>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</si>
  <si>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</si>
  <si>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</si>
  <si>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</si>
  <si>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</si>
  <si>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</si>
  <si>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</si>
  <si>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</si>
  <si>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</si>
  <si>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</si>
  <si>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</si>
  <si>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</si>
  <si>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</si>
  <si>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</si>
  <si>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</si>
  <si>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</si>
  <si>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</si>
  <si>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</si>
  <si>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</si>
  <si>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</si>
  <si>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</si>
  <si>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</si>
  <si>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</si>
  <si>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</si>
  <si>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</si>
  <si>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</si>
  <si>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</si>
  <si>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</si>
  <si>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</si>
  <si>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</si>
  <si>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</si>
  <si>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</si>
  <si>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</si>
  <si>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</si>
  <si>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</si>
  <si>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</si>
  <si>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</si>
  <si>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</si>
  <si>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</si>
  <si>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</si>
  <si>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</si>
  <si>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</si>
  <si>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</si>
  <si>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</si>
  <si>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</si>
  <si>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</si>
  <si>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</si>
  <si>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</si>
  <si>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</si>
  <si>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</si>
  <si>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</si>
  <si>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</si>
  <si>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</si>
  <si>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</si>
  <si>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</si>
  <si>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</si>
  <si>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</si>
  <si>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</si>
  <si>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</si>
  <si>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</si>
  <si>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</si>
  <si>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</si>
  <si>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</si>
  <si>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</si>
  <si>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</si>
  <si>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</si>
  <si>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</si>
  <si>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</si>
  <si>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</si>
  <si>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</si>
  <si>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</si>
  <si>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</si>
  <si>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</si>
  <si>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</si>
  <si>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</si>
  <si>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</si>
  <si>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</si>
  <si>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</si>
  <si>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</si>
  <si>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</si>
  <si>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</si>
  <si>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</si>
  <si>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</si>
  <si>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</si>
  <si>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</si>
  <si>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</si>
  <si>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</si>
  <si>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</si>
  <si>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</si>
  <si>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</si>
  <si>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</si>
  <si>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</si>
  <si>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</si>
  <si>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</si>
  <si>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</si>
  <si>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</si>
  <si>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</si>
  <si>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</si>
  <si>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</si>
  <si>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</si>
  <si>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</si>
  <si>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</si>
  <si>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</si>
  <si>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</si>
  <si>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</si>
  <si>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</si>
  <si>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</si>
  <si>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</si>
  <si>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</si>
  <si>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</si>
  <si>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</si>
  <si>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</si>
  <si>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</si>
  <si>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</si>
  <si>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</si>
  <si>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</si>
  <si>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</si>
  <si>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</si>
  <si>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</si>
  <si>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</si>
  <si>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</si>
  <si>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</si>
  <si>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</si>
  <si>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</si>
  <si>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</si>
  <si>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</si>
  <si>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</si>
  <si>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</si>
  <si>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</si>
  <si>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</si>
  <si>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</si>
  <si>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</si>
  <si>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</si>
  <si>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</si>
  <si>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</si>
  <si>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</si>
  <si>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</si>
  <si>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</si>
  <si>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</si>
  <si>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</si>
  <si>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</si>
  <si>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</si>
  <si>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</si>
  <si>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</si>
  <si>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</si>
  <si>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</si>
  <si>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</si>
  <si>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</si>
  <si>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</si>
  <si>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</si>
  <si>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</si>
  <si>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</si>
  <si>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</si>
  <si>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</si>
  <si>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</si>
  <si>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</si>
  <si>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</si>
  <si>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</si>
  <si>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</si>
  <si>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</si>
  <si>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</si>
  <si>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</si>
  <si>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</si>
  <si>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</si>
  <si>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</si>
  <si>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</si>
  <si>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</si>
  <si>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</si>
  <si>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</si>
  <si>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</si>
  <si>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</si>
  <si>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</si>
  <si>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</si>
  <si>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</si>
  <si>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</si>
  <si>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</si>
  <si>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</si>
  <si>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</si>
  <si>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</si>
  <si>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</si>
  <si>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</si>
  <si>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</si>
  <si>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</si>
  <si>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</si>
  <si>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</si>
  <si>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</si>
  <si>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</si>
  <si>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</si>
  <si>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</si>
  <si>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</si>
  <si>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</si>
  <si>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</si>
  <si>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</si>
  <si>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</si>
  <si>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</si>
  <si>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</si>
  <si>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</si>
  <si>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</si>
  <si>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</si>
  <si>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</si>
  <si>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</si>
  <si>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</si>
  <si>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</si>
  <si>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</si>
  <si>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</si>
  <si>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</si>
  <si>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</si>
  <si>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</si>
  <si>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</si>
  <si>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</si>
  <si>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</si>
  <si>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</si>
  <si>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</si>
  <si>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</si>
  <si>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</si>
  <si>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</si>
  <si>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</si>
  <si>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</si>
  <si>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</si>
  <si>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</si>
  <si>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</si>
  <si>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</si>
  <si>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</si>
  <si>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</si>
  <si>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</si>
  <si>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</si>
  <si>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</si>
  <si>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</si>
  <si>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</si>
  <si>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</si>
  <si>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</si>
  <si>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</si>
  <si>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</si>
  <si>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</si>
  <si>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</si>
  <si>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</si>
  <si>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</si>
  <si>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</si>
  <si>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</si>
  <si>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</si>
  <si>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</si>
  <si>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</si>
  <si>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</si>
  <si>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</si>
  <si>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</si>
  <si>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</si>
  <si>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</si>
  <si>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</si>
  <si>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</si>
  <si>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</si>
  <si>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</si>
  <si>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</si>
  <si>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</si>
  <si>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</si>
  <si>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</si>
  <si>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</si>
  <si>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</si>
  <si>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</si>
  <si>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</si>
  <si>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</si>
  <si>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</si>
  <si>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</si>
  <si>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</si>
  <si>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</si>
  <si>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</si>
  <si>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</si>
  <si>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</si>
  <si>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</si>
  <si>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</si>
  <si>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</si>
  <si>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</si>
  <si>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</si>
  <si>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</si>
  <si>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</si>
  <si>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</si>
  <si>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</si>
  <si>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</si>
  <si>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</si>
  <si>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</si>
  <si>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</si>
  <si>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</si>
  <si>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</si>
  <si>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</si>
  <si>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</si>
  <si>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</si>
  <si>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</si>
  <si>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</si>
  <si>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</si>
  <si>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</si>
  <si>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</si>
  <si>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</si>
  <si>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</si>
  <si>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</si>
  <si>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</si>
  <si>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</si>
  <si>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</si>
  <si>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</si>
  <si>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</si>
  <si>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</si>
  <si>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</si>
  <si>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</si>
  <si>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</si>
  <si>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</si>
  <si>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</si>
  <si>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</si>
  <si>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</si>
  <si>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</si>
  <si>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</si>
  <si>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</si>
  <si>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</si>
  <si>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</si>
  <si>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</si>
  <si>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</si>
  <si>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</si>
  <si>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</si>
  <si>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</si>
  <si>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</si>
  <si>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</si>
  <si>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</si>
  <si>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</si>
  <si>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</si>
  <si>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</si>
  <si>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</si>
  <si>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</si>
  <si>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</si>
  <si>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</si>
  <si>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</si>
  <si>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</si>
  <si>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</si>
  <si>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</si>
  <si>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</si>
  <si>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</si>
  <si>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</si>
  <si>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</si>
  <si>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</si>
  <si>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</si>
  <si>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</si>
  <si>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</si>
  <si>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</si>
  <si>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</si>
  <si>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</si>
  <si>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</si>
  <si>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</si>
  <si>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</si>
  <si>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</si>
  <si>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</si>
  <si>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</si>
  <si>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</si>
  <si>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</si>
  <si>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</si>
  <si>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</si>
  <si>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</si>
  <si>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</si>
  <si>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</si>
  <si>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</si>
  <si>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</si>
  <si>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</si>
  <si>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</si>
  <si>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</si>
  <si>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</si>
  <si>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</si>
  <si>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</si>
  <si>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</si>
  <si>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</si>
  <si>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</si>
  <si>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</si>
  <si>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</si>
  <si>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</si>
  <si>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</si>
  <si>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</si>
  <si>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</si>
  <si>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</si>
  <si>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</si>
  <si>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</si>
  <si>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</si>
  <si>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</si>
  <si>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</si>
  <si>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</si>
  <si>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</si>
  <si>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</si>
  <si>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</si>
  <si>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</si>
  <si>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</si>
  <si>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</si>
  <si>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</si>
  <si>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</si>
  <si>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</si>
  <si>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</si>
  <si>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</si>
  <si>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</si>
  <si>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</si>
  <si>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</si>
  <si>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</si>
  <si>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</si>
  <si>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</si>
  <si>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</si>
  <si>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</si>
  <si>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</si>
  <si>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</si>
  <si>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</si>
  <si>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</si>
  <si>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</si>
  <si>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</si>
  <si>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</si>
  <si>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</si>
  <si>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</si>
  <si>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</si>
  <si>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</si>
  <si>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</si>
  <si>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</si>
  <si>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</si>
  <si>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</si>
  <si>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</si>
  <si>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</si>
  <si>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</si>
  <si>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</si>
  <si>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</si>
  <si>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</si>
  <si>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</si>
  <si>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</si>
  <si>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</si>
  <si>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</si>
  <si>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</si>
  <si>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</si>
  <si>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</si>
  <si>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</si>
  <si>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</si>
  <si>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</si>
  <si>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</si>
  <si>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</si>
  <si>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</si>
  <si>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</si>
  <si>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</si>
  <si>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</si>
  <si>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</si>
  <si>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</si>
  <si>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</si>
  <si>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</si>
  <si>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</si>
  <si>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</si>
  <si>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</si>
  <si>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</si>
  <si>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</si>
  <si>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</si>
  <si>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</si>
  <si>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</si>
  <si>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</si>
  <si>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</si>
  <si>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</si>
  <si>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</si>
  <si>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</si>
  <si>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</si>
  <si>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</si>
  <si>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</si>
  <si>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</si>
  <si>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</si>
  <si>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</si>
  <si>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</si>
  <si>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</si>
  <si>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</si>
  <si>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</si>
  <si>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</si>
  <si>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</si>
  <si>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</si>
  <si>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</si>
  <si>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</si>
  <si>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</si>
  <si>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</si>
  <si>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</si>
  <si>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</si>
  <si>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</si>
  <si>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</si>
  <si>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</si>
  <si>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</si>
  <si>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</si>
  <si>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</si>
  <si>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</si>
  <si>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</si>
  <si>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</si>
  <si>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</si>
  <si>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</si>
  <si>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</si>
  <si>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</si>
  <si>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</si>
  <si>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</si>
  <si>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</si>
  <si>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</si>
  <si>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</si>
  <si>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</si>
  <si>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</si>
  <si>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</si>
  <si>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</si>
  <si>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</si>
  <si>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</si>
  <si>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</si>
  <si>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</si>
  <si>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</si>
  <si>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</si>
  <si>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</si>
  <si>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</si>
  <si>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</si>
  <si>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</si>
  <si>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</si>
  <si>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</si>
  <si>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</si>
  <si>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</si>
  <si>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</si>
  <si>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</si>
  <si>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</si>
  <si>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</si>
  <si>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</si>
  <si>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</si>
  <si>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</si>
  <si>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</si>
  <si>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</si>
  <si>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</si>
  <si>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</si>
  <si>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</si>
  <si>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</si>
  <si>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</si>
  <si>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</si>
  <si>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</si>
  <si>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</si>
  <si>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</si>
  <si>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</si>
  <si>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</si>
  <si>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</si>
  <si>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</si>
  <si>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</si>
  <si>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</si>
  <si>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</si>
  <si>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</si>
  <si>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</si>
  <si>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</si>
  <si>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</si>
  <si>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</si>
  <si>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</si>
  <si>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</si>
  <si>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</si>
  <si>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</si>
  <si>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</si>
  <si>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</si>
  <si>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</si>
  <si>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</si>
  <si>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</si>
  <si>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</si>
  <si>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</si>
  <si>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</si>
  <si>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</si>
  <si>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</si>
  <si>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</si>
  <si>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</si>
  <si>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</si>
  <si>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</si>
  <si>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</si>
  <si>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</si>
  <si>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</si>
  <si>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</si>
  <si>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</si>
  <si>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</si>
  <si>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</si>
  <si>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</si>
  <si>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</si>
  <si>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</si>
  <si>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</si>
  <si>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</si>
  <si>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</si>
  <si>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</si>
  <si>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</si>
  <si>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</si>
  <si>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</si>
  <si>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</si>
  <si>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</si>
  <si>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</si>
  <si>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</si>
  <si>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</si>
  <si>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</si>
  <si>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</si>
  <si>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</si>
  <si>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</si>
  <si>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</si>
  <si>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</si>
  <si>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</si>
  <si>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</si>
  <si>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</si>
  <si>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</si>
  <si>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</si>
  <si>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</si>
  <si>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</si>
  <si>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</si>
  <si>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</si>
  <si>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</si>
  <si>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</si>
  <si>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</si>
  <si>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</si>
  <si>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</si>
  <si>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</si>
  <si>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</si>
  <si>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</si>
  <si>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</si>
  <si>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</si>
  <si>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</si>
  <si>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</si>
  <si>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</si>
  <si>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</si>
  <si>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</si>
  <si>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</si>
  <si>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</si>
  <si>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</si>
  <si>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</si>
  <si>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</si>
  <si>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</si>
  <si>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</si>
  <si>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</si>
  <si>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</si>
  <si>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</si>
  <si>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</si>
  <si>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</si>
  <si>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</si>
  <si>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</si>
  <si>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</si>
  <si>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</si>
  <si>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</si>
  <si>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</si>
  <si>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</si>
  <si>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</si>
  <si>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</si>
  <si>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</si>
  <si>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</si>
  <si>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</si>
  <si>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</si>
  <si>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</si>
  <si>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</si>
  <si>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</si>
  <si>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</si>
  <si>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</si>
  <si>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</si>
  <si>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</si>
  <si>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</si>
  <si>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</si>
  <si>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</si>
  <si>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</si>
  <si>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</si>
  <si>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</si>
  <si>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</si>
  <si>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</si>
  <si>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</si>
  <si>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</si>
  <si>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</si>
  <si>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</si>
  <si>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</si>
  <si>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</si>
  <si>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</si>
  <si>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</si>
  <si>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</si>
  <si>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</si>
  <si>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</si>
  <si>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</si>
  <si>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</si>
  <si>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</si>
  <si>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</si>
  <si>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</si>
  <si>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</si>
  <si>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</si>
  <si>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</si>
  <si>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</si>
  <si>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</si>
  <si>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</si>
  <si>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</si>
  <si>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</si>
  <si>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</si>
  <si>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</si>
  <si>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</si>
  <si>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</si>
  <si>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</si>
  <si>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</si>
  <si>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</si>
  <si>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</si>
  <si>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</si>
  <si>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</si>
  <si>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</si>
  <si>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</si>
  <si>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</si>
  <si>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</si>
  <si>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</si>
  <si>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</si>
  <si>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</si>
  <si>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</si>
  <si>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</si>
  <si>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</si>
  <si>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</si>
  <si>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</si>
  <si>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</si>
  <si>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</si>
  <si>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</si>
  <si>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</si>
  <si>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</si>
  <si>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</si>
  <si>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</si>
  <si>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</si>
  <si>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</si>
  <si>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</si>
  <si>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</si>
  <si>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</si>
  <si>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</si>
  <si>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</si>
  <si>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</si>
  <si>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</si>
  <si>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</si>
  <si>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</si>
  <si>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</si>
  <si>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</si>
  <si>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</si>
  <si>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</si>
  <si>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</si>
  <si>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</si>
  <si>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</si>
  <si>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</si>
  <si>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</si>
  <si>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</si>
  <si>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</si>
  <si>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</si>
  <si>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</si>
  <si>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</si>
  <si>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</si>
  <si>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</si>
  <si>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</si>
  <si>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</si>
  <si>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</si>
  <si>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</si>
  <si>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</si>
  <si>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</si>
  <si>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</si>
  <si>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</si>
  <si>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</si>
  <si>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</si>
  <si>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</si>
  <si>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</si>
  <si>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</si>
  <si>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</si>
  <si>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</si>
  <si>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</si>
  <si>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</si>
  <si>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</si>
  <si>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</si>
  <si>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</si>
  <si>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</si>
  <si>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</si>
  <si>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</si>
  <si>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</si>
  <si>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</si>
  <si>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</si>
  <si>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</si>
  <si>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</si>
  <si>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</si>
  <si>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</si>
  <si>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</si>
  <si>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</si>
  <si>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</si>
  <si>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</si>
  <si>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</si>
  <si>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</si>
  <si>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</si>
  <si>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</si>
  <si>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</si>
  <si>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</si>
  <si>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</si>
  <si>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</si>
  <si>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</si>
  <si>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</si>
  <si>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</si>
  <si>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</si>
  <si>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</si>
  <si>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</si>
  <si>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</si>
  <si>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</si>
  <si>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</si>
  <si>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</si>
  <si>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</si>
  <si>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</si>
  <si>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</si>
  <si>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</si>
  <si>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</si>
  <si>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</si>
  <si>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</si>
  <si>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</si>
  <si>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</si>
  <si>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</si>
  <si>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</si>
  <si>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</si>
  <si>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</si>
  <si>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</si>
  <si>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</si>
  <si>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</si>
  <si>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</si>
  <si>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</si>
  <si>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</si>
  <si>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</si>
  <si>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</si>
  <si>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</si>
  <si>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</si>
  <si>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</si>
  <si>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</si>
  <si>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</si>
  <si>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</si>
  <si>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</si>
  <si>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</si>
  <si>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</si>
  <si>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</si>
  <si>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</si>
  <si>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</si>
  <si>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</si>
  <si>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</si>
  <si>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</si>
  <si>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</si>
  <si>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</si>
  <si>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</si>
  <si>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</si>
  <si>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</si>
  <si>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</si>
  <si>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</si>
  <si>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</si>
  <si>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</si>
  <si>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</si>
  <si>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</si>
  <si>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</si>
  <si>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</si>
  <si>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</si>
  <si>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</si>
  <si>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</si>
  <si>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</si>
  <si>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</si>
  <si>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</si>
  <si>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</si>
  <si>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</si>
  <si>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</si>
  <si>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</si>
  <si>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</si>
  <si>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</si>
  <si>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</si>
  <si>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</si>
  <si>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</si>
  <si>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</si>
  <si>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</si>
  <si>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</si>
  <si>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</si>
  <si>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</si>
  <si>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</si>
  <si>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</si>
  <si>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</si>
  <si>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</si>
  <si>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</si>
  <si>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</si>
  <si>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</si>
  <si>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</si>
  <si>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</si>
  <si>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</si>
  <si>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</si>
  <si>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</si>
  <si>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</si>
  <si>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</si>
  <si>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</si>
  <si>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</si>
  <si>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</si>
  <si>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</si>
  <si>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</si>
  <si>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</si>
  <si>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</si>
  <si>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</si>
  <si>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</si>
  <si>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</si>
  <si>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</si>
  <si>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</si>
  <si>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</si>
  <si>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</si>
  <si>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</si>
  <si>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</si>
  <si>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</si>
  <si>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</si>
  <si>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</si>
  <si>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</si>
  <si>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</si>
  <si>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</si>
  <si>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</si>
  <si>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</si>
  <si>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</si>
  <si>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</si>
  <si>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</si>
  <si>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</si>
  <si>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</si>
  <si>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</si>
  <si>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</si>
  <si>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</si>
  <si>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</si>
  <si>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</si>
  <si>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</si>
  <si>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</si>
  <si>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</si>
  <si>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</si>
  <si>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</si>
  <si>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</si>
  <si>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</si>
  <si>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</si>
  <si>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</si>
  <si>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</si>
  <si>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</si>
  <si>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</si>
  <si>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</si>
  <si>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</si>
  <si>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</si>
  <si>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</si>
  <si>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</si>
  <si>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</si>
  <si>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</si>
  <si>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</si>
  <si>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</si>
  <si>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</si>
  <si>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</si>
  <si>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</si>
  <si>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</si>
  <si>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</si>
  <si>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</si>
  <si>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</si>
  <si>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</si>
  <si>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</si>
  <si>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</si>
  <si>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</si>
  <si>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</si>
  <si>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</si>
  <si>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</si>
  <si>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</si>
  <si>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</si>
  <si>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</si>
  <si>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</si>
  <si>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</si>
  <si>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</si>
  <si>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</si>
  <si>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</si>
  <si>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</si>
  <si>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</si>
  <si>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</si>
  <si>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</si>
  <si>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</si>
  <si>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</si>
  <si>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</si>
  <si>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</si>
  <si>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</si>
  <si>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</si>
  <si>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</si>
  <si>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</si>
  <si>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</si>
  <si>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</si>
  <si>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</si>
  <si>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</si>
  <si>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</si>
  <si>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</si>
  <si>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</si>
  <si>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</si>
  <si>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</si>
  <si>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</si>
  <si>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</si>
  <si>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</si>
  <si>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</si>
  <si>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</si>
  <si>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</si>
  <si>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</si>
  <si>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</si>
  <si>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</si>
  <si>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</si>
  <si>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</si>
  <si>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</si>
  <si>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</si>
  <si>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</si>
  <si>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</si>
  <si>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</si>
  <si>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</si>
  <si>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</si>
  <si>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</si>
  <si>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</si>
  <si>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</si>
  <si>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</si>
  <si>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</si>
  <si>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</si>
  <si>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</si>
  <si>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</si>
  <si>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</si>
  <si>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</si>
  <si>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</si>
  <si>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</si>
  <si>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</si>
  <si>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</si>
  <si>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</si>
  <si>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</si>
  <si>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</si>
  <si>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</si>
  <si>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</si>
  <si>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</si>
  <si>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</si>
  <si>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</si>
  <si>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</si>
  <si>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</si>
  <si>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</si>
  <si>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</si>
  <si>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</si>
  <si>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</si>
  <si>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</si>
  <si>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</si>
  <si>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</si>
  <si>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</si>
  <si>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</si>
  <si>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</si>
  <si>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</si>
  <si>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</si>
  <si>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</si>
  <si>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</si>
  <si>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</si>
  <si>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</si>
  <si>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</si>
  <si>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</si>
  <si>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</si>
  <si>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</si>
  <si>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</si>
  <si>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</si>
  <si>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</si>
  <si>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</si>
  <si>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</si>
  <si>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</si>
  <si>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</si>
  <si>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</si>
  <si>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</si>
  <si>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</si>
  <si>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</si>
  <si>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</si>
  <si>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</si>
  <si>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</si>
  <si>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</si>
  <si>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</si>
  <si>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</si>
  <si>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</si>
  <si>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</si>
  <si>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</si>
  <si>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</si>
  <si>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</si>
  <si>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</si>
  <si>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</si>
  <si>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</si>
  <si>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</si>
  <si>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</si>
  <si>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</si>
  <si>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</si>
  <si>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</si>
  <si>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</si>
  <si>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</si>
  <si>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</si>
  <si>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</si>
  <si>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</si>
  <si>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</si>
  <si>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</si>
  <si>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</si>
  <si>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</si>
  <si>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</si>
  <si>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</si>
  <si>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</si>
  <si>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</si>
  <si>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</si>
  <si>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</si>
  <si>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</si>
  <si>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</si>
  <si>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</si>
  <si>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</si>
  <si>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</si>
  <si>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</si>
  <si>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</si>
  <si>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</si>
  <si>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</si>
  <si>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</si>
  <si>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</si>
  <si>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</si>
  <si>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</si>
  <si>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</si>
  <si>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</si>
  <si>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</si>
  <si>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</si>
  <si>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</si>
  <si>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</si>
  <si>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</si>
  <si>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</si>
  <si>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</si>
  <si>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</si>
  <si>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</si>
  <si>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</si>
  <si>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</si>
  <si>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</si>
  <si>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</si>
  <si>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</si>
  <si>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</si>
  <si>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</si>
  <si>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</si>
  <si>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</si>
  <si>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</si>
  <si>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</si>
  <si>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</si>
  <si>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</si>
  <si>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</si>
  <si>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</si>
  <si>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</si>
  <si>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</si>
  <si>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</si>
  <si>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</si>
  <si>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</si>
  <si>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</si>
  <si>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</si>
  <si>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</si>
  <si>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</si>
  <si>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</si>
  <si>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</si>
  <si>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</si>
  <si>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</si>
  <si>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</si>
  <si>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</si>
  <si>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</si>
  <si>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</si>
  <si>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</si>
  <si>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</si>
  <si>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</si>
  <si>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</si>
  <si>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</si>
  <si>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</si>
  <si>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</si>
  <si>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</si>
  <si>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</si>
  <si>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</si>
  <si>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</si>
  <si>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</si>
  <si>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</si>
  <si>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</si>
  <si>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</si>
  <si>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</si>
  <si>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</si>
  <si>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</si>
  <si>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</si>
  <si>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</si>
  <si>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</si>
  <si>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</si>
  <si>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</si>
  <si>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</si>
  <si>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</si>
  <si>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</si>
  <si>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</si>
  <si>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</si>
  <si>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</si>
  <si>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</si>
  <si>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</si>
  <si>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</si>
  <si>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</si>
  <si>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</si>
  <si>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</si>
  <si>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</si>
  <si>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</si>
  <si>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</si>
  <si>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</si>
  <si>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</si>
  <si>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</si>
  <si>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</si>
  <si>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</si>
  <si>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</si>
  <si>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</si>
  <si>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</si>
  <si>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</si>
  <si>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</si>
  <si>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</si>
  <si>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</si>
  <si>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</si>
  <si>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</si>
  <si>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</si>
  <si>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</si>
  <si>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</si>
  <si>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</si>
  <si>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</si>
  <si>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</si>
  <si>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</si>
  <si>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</si>
  <si>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</si>
  <si>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</si>
  <si>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</si>
  <si>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</si>
  <si>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</si>
  <si>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</si>
  <si>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</si>
  <si>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</si>
  <si>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</si>
  <si>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</si>
  <si>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</si>
  <si>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</si>
  <si>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</si>
  <si>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</si>
  <si>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</si>
  <si>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</si>
  <si>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</si>
  <si>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</si>
  <si>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</si>
  <si>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</si>
  <si>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</si>
  <si>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</si>
  <si>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</si>
  <si>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</si>
  <si>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</si>
  <si>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</si>
  <si>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</si>
  <si>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</si>
  <si>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</si>
  <si>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</si>
  <si>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</si>
  <si>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</si>
  <si>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</si>
  <si>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</si>
  <si>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</si>
  <si>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</si>
  <si>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</si>
  <si>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</si>
  <si>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</si>
  <si>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</si>
  <si>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</si>
  <si>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</si>
  <si>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</si>
  <si>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</si>
  <si>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</si>
  <si>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</si>
  <si>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</si>
  <si>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</si>
  <si>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</si>
  <si>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</si>
  <si>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</si>
  <si>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</si>
  <si>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</si>
  <si>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</si>
  <si>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</si>
  <si>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</si>
  <si>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</si>
  <si>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</si>
  <si>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</si>
  <si>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</si>
  <si>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</si>
  <si>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</si>
  <si>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</si>
  <si>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</si>
  <si>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</si>
  <si>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</si>
  <si>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</si>
  <si>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</si>
  <si>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</si>
  <si>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</si>
  <si>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</si>
  <si>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</si>
  <si>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</si>
  <si>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</si>
  <si>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</si>
  <si>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</si>
  <si>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</si>
  <si>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</si>
  <si>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</si>
  <si>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</si>
  <si>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</si>
  <si>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</si>
  <si>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</si>
  <si>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</si>
  <si>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</si>
  <si>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</si>
  <si>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</si>
  <si>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</si>
  <si>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</si>
  <si>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</si>
  <si>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</si>
  <si>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</si>
  <si>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</si>
  <si>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</si>
  <si>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</si>
  <si>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</si>
  <si>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</si>
  <si>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</si>
  <si>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</si>
  <si>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</si>
  <si>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</si>
  <si>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</si>
  <si>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</si>
  <si>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</si>
  <si>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</si>
  <si>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</si>
  <si>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</si>
  <si>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</si>
  <si>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</si>
  <si>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</si>
  <si>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</si>
  <si>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</si>
  <si>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</si>
  <si>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</si>
  <si>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</si>
  <si>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</si>
  <si>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</si>
  <si>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</si>
  <si>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</si>
  <si>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</si>
  <si>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</si>
  <si>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</si>
  <si>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</si>
  <si>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</si>
  <si>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</si>
  <si>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</si>
  <si>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</si>
  <si>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</si>
  <si>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</si>
  <si>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</si>
  <si>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</si>
  <si>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</si>
  <si>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</si>
  <si>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</si>
  <si>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</si>
  <si>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</si>
  <si>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</si>
  <si>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</si>
  <si>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</si>
  <si>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</si>
  <si>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</si>
  <si>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</si>
  <si>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</si>
  <si>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</si>
  <si>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</si>
  <si>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</si>
  <si>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</si>
  <si>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</si>
  <si>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</si>
  <si>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</si>
  <si>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</si>
  <si>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</si>
  <si>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</si>
  <si>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</si>
  <si>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</si>
  <si>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</si>
  <si>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</si>
  <si>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</si>
  <si>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</si>
  <si>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</si>
  <si>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</si>
  <si>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</si>
  <si>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</si>
  <si>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</si>
  <si>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</si>
  <si>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</si>
  <si>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</si>
  <si>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</si>
  <si>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</si>
  <si>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</si>
  <si>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</si>
  <si>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</si>
  <si>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</si>
  <si>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</si>
  <si>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</si>
  <si>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</si>
  <si>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</si>
  <si>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</si>
  <si>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</si>
  <si>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</si>
  <si>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</si>
  <si>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</si>
  <si>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</si>
  <si>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</si>
  <si>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</si>
  <si>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</si>
  <si>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</si>
  <si>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</si>
  <si>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</si>
  <si>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</si>
  <si>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</si>
  <si>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</si>
  <si>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</si>
  <si>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</si>
  <si>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</si>
  <si>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</si>
  <si>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</si>
  <si>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</si>
  <si>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</si>
  <si>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</si>
  <si>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</si>
  <si>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</si>
  <si>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</si>
  <si>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</si>
  <si>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</si>
  <si>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</si>
  <si>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</si>
  <si>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</si>
  <si>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</si>
  <si>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</si>
  <si>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</si>
  <si>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</si>
  <si>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</si>
  <si>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</si>
  <si>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</si>
  <si>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</si>
  <si>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</si>
  <si>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</si>
  <si>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</si>
  <si>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</si>
  <si>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</si>
  <si>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</si>
  <si>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</si>
  <si>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</si>
  <si>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</si>
  <si>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</si>
  <si>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</si>
  <si>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</si>
  <si>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</si>
  <si>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</si>
  <si>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</si>
  <si>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</si>
  <si>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</si>
  <si>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</si>
  <si>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</si>
  <si>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</si>
  <si>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</si>
  <si>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</si>
  <si>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</si>
  <si>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</si>
  <si>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</si>
  <si>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</si>
  <si>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</si>
  <si>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</si>
  <si>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</si>
  <si>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</si>
  <si>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</si>
  <si>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</si>
  <si>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</si>
  <si>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</si>
  <si>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</si>
  <si>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</si>
  <si>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</si>
  <si>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</si>
  <si>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</si>
  <si>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</si>
  <si>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</si>
  <si>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</si>
  <si>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</si>
  <si>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</si>
  <si>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</si>
  <si>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</si>
  <si>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</si>
  <si>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</si>
  <si>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</si>
  <si>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</si>
  <si>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</si>
  <si>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</si>
  <si>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</si>
  <si>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</si>
  <si>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</si>
  <si>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</si>
  <si>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</si>
  <si>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</si>
  <si>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</si>
  <si>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</si>
  <si>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</si>
  <si>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</si>
  <si>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</si>
  <si>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</si>
  <si>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</si>
  <si>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</si>
  <si>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</si>
  <si>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</si>
  <si>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</si>
  <si>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</si>
  <si>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</si>
  <si>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</si>
  <si>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</si>
  <si>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</si>
  <si>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</si>
  <si>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</si>
  <si>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</si>
  <si>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</si>
  <si>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</si>
  <si>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</si>
  <si>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</si>
  <si>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</si>
  <si>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</si>
  <si>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</si>
  <si>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</si>
  <si>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</si>
  <si>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</si>
  <si>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</si>
  <si>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</si>
  <si>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</si>
  <si>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</si>
  <si>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</si>
  <si>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</si>
  <si>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</si>
  <si>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</si>
  <si>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</si>
  <si>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</si>
  <si>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</si>
  <si>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</si>
  <si>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</si>
  <si>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</si>
  <si>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</si>
  <si>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</si>
  <si>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</si>
  <si>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</si>
  <si>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</si>
  <si>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</si>
  <si>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</si>
  <si>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</si>
  <si>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</si>
  <si>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</si>
  <si>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</si>
  <si>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</si>
  <si>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</si>
  <si>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</si>
  <si>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</si>
  <si>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</si>
  <si>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</si>
  <si>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</si>
  <si>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</si>
  <si>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</si>
  <si>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</si>
  <si>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</si>
  <si>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</si>
  <si>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</si>
  <si>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</si>
  <si>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</si>
  <si>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</si>
  <si>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</si>
  <si>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</si>
  <si>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</si>
  <si>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</si>
  <si>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</si>
  <si>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</si>
  <si>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</si>
  <si>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</si>
  <si>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</si>
  <si>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</si>
  <si>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</si>
  <si>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</si>
  <si>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</si>
  <si>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</si>
  <si>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</si>
  <si>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</si>
  <si>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</si>
  <si>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</si>
  <si>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</si>
  <si>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</si>
  <si>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</si>
  <si>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</si>
  <si>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</si>
  <si>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</si>
  <si>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</si>
  <si>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</si>
  <si>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</si>
  <si>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</si>
  <si>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</si>
  <si>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</si>
  <si>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</si>
  <si>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</si>
  <si>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</si>
  <si>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</si>
  <si>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</si>
  <si>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</si>
  <si>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</si>
  <si>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</si>
  <si>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</si>
  <si>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</si>
  <si>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</si>
  <si>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</si>
  <si>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</si>
  <si>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</si>
  <si>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</si>
  <si>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</si>
  <si>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</si>
  <si>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</si>
  <si>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</si>
  <si>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</si>
  <si>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</si>
  <si>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</si>
  <si>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</si>
  <si>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</si>
  <si>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</si>
  <si>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</si>
  <si>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</si>
  <si>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</si>
  <si>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</si>
  <si>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</si>
  <si>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</si>
  <si>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</si>
  <si>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</si>
  <si>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</si>
  <si>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</si>
  <si>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</si>
  <si>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</si>
  <si>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</si>
  <si>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</si>
  <si>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</si>
  <si>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</si>
  <si>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</si>
  <si>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</si>
  <si>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</si>
  <si>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</si>
  <si>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</si>
  <si>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</si>
  <si>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</si>
  <si>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</si>
  <si>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</si>
  <si>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</si>
  <si>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</si>
  <si>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</si>
  <si>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</si>
  <si>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</si>
  <si>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</si>
  <si>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</si>
  <si>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</si>
  <si>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</si>
  <si>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</si>
  <si>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</si>
  <si>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</si>
  <si>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</si>
  <si>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</si>
  <si>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</si>
  <si>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</si>
  <si>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</si>
  <si>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</si>
  <si>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</si>
  <si>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</si>
  <si>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</si>
  <si>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</si>
  <si>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</si>
  <si>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</si>
  <si>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</si>
  <si>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</si>
  <si>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</si>
  <si>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</si>
  <si>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</si>
  <si>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</si>
  <si>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</si>
  <si>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</si>
  <si>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</si>
  <si>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</si>
  <si>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</si>
  <si>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</si>
  <si>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</si>
  <si>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</si>
  <si>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</si>
  <si>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</si>
  <si>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</si>
  <si>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</si>
  <si>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</si>
  <si>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</si>
  <si>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</si>
  <si>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</si>
  <si>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</si>
  <si>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</si>
  <si>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</si>
  <si>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</si>
  <si>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</si>
  <si>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</si>
  <si>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</si>
  <si>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</si>
  <si>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</si>
  <si>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</si>
  <si>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</si>
  <si>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</si>
  <si>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</si>
  <si>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</si>
  <si>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</si>
  <si>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</si>
  <si>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</si>
  <si>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</si>
  <si>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</si>
  <si>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</si>
  <si>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</si>
  <si>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</si>
  <si>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</si>
  <si>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</si>
  <si>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</si>
  <si>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</si>
  <si>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</si>
  <si>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</si>
  <si>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</si>
  <si>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</si>
  <si>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</si>
  <si>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</si>
  <si>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</si>
  <si>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</si>
  <si>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</si>
  <si>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</si>
  <si>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</si>
  <si>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</si>
  <si>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</si>
  <si>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</si>
  <si>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</si>
  <si>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</si>
  <si>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</si>
  <si>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</si>
  <si>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</si>
  <si>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</si>
  <si>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</si>
  <si>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</si>
  <si>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</si>
  <si>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</si>
  <si>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</si>
  <si>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</si>
  <si>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</si>
  <si>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</si>
  <si>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</si>
  <si>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</si>
  <si>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</si>
  <si>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</si>
  <si>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</si>
  <si>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</si>
  <si>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</si>
  <si>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</si>
  <si>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</si>
  <si>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</si>
  <si>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</si>
  <si>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</si>
  <si>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</si>
  <si>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</si>
  <si>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</si>
  <si>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</si>
  <si>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</si>
  <si>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</si>
  <si>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</si>
  <si>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</si>
  <si>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</si>
  <si>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</si>
  <si>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</si>
  <si>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</si>
  <si>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</si>
  <si>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</si>
  <si>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</si>
  <si>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</si>
  <si>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</si>
  <si>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</si>
  <si>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</si>
  <si>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</si>
  <si>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</si>
  <si>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</si>
  <si>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</si>
  <si>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</si>
  <si>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</si>
  <si>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</si>
  <si>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</si>
  <si>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</si>
  <si>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</si>
  <si>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</si>
  <si>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</si>
  <si>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</si>
  <si>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</si>
  <si>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</si>
  <si>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</si>
  <si>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</si>
  <si>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</si>
  <si>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</si>
  <si>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</si>
  <si>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</si>
  <si>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</si>
  <si>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</si>
  <si>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</si>
  <si>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</si>
  <si>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</si>
  <si>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</si>
  <si>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</si>
  <si>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</si>
  <si>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</si>
  <si>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</si>
  <si>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</si>
  <si>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</si>
  <si>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</si>
  <si>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</si>
  <si>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</si>
  <si>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</si>
  <si>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</si>
  <si>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</si>
  <si>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</si>
  <si>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</si>
  <si>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</si>
  <si>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</si>
  <si>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</si>
  <si>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</si>
  <si>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</si>
  <si>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</si>
  <si>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</si>
  <si>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</si>
  <si>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</si>
  <si>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</si>
  <si>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</si>
  <si>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</si>
  <si>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</si>
  <si>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</si>
  <si>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</si>
  <si>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</si>
  <si>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</si>
  <si>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</si>
  <si>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</si>
  <si>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</si>
  <si>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</si>
  <si>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</si>
  <si>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</si>
  <si>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</si>
  <si>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</si>
  <si>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</si>
  <si>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</si>
  <si>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</si>
  <si>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</si>
  <si>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</si>
  <si>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</si>
  <si>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</si>
  <si>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</si>
  <si>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</si>
  <si>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</si>
  <si>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</si>
  <si>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</si>
  <si>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</si>
  <si>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</si>
  <si>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</si>
  <si>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</si>
  <si>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</si>
  <si>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</si>
  <si>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</si>
  <si>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</si>
  <si>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</si>
  <si>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</si>
  <si>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</si>
  <si>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</si>
  <si>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</si>
  <si>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</si>
  <si>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</si>
  <si>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</si>
  <si>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</si>
  <si>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</si>
  <si>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</si>
  <si>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</si>
  <si>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</si>
  <si>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</si>
  <si>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</si>
  <si>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</si>
  <si>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</si>
  <si>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</si>
  <si>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</si>
  <si>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</si>
  <si>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</si>
  <si>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</si>
  <si>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</si>
  <si>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</si>
  <si>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</si>
  <si>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</si>
  <si>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</si>
  <si>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</si>
  <si>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</si>
  <si>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</si>
  <si>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</si>
  <si>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</si>
  <si>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</si>
  <si>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</si>
  <si>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</si>
  <si>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</si>
  <si>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</si>
  <si>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</si>
  <si>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</si>
  <si>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</si>
  <si>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</si>
  <si>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</si>
  <si>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</si>
  <si>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</si>
  <si>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</si>
  <si>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</si>
  <si>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</si>
  <si>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</si>
  <si>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</si>
  <si>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</si>
  <si>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</si>
  <si>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</si>
  <si>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</si>
  <si>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</si>
  <si>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</si>
  <si>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</si>
  <si>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</si>
  <si>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</si>
  <si>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</si>
  <si>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</si>
  <si>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</si>
  <si>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</si>
  <si>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</si>
  <si>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</si>
  <si>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</si>
  <si>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</si>
  <si>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</si>
  <si>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</si>
  <si>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</si>
  <si>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</si>
  <si>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</si>
  <si>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</si>
  <si>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</si>
  <si>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</si>
  <si>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</si>
  <si>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</si>
  <si>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</si>
  <si>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</si>
  <si>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</si>
  <si>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</si>
  <si>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</si>
  <si>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</si>
  <si>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</si>
  <si>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</si>
  <si>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</si>
  <si>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</si>
  <si>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</si>
  <si>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</si>
  <si>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</si>
  <si>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</si>
  <si>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</si>
  <si>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</si>
  <si>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</si>
  <si>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</si>
  <si>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</si>
  <si>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</si>
  <si>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</si>
  <si>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</si>
  <si>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</si>
  <si>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</si>
  <si>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</si>
  <si>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</si>
  <si>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</si>
  <si>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</si>
  <si>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</si>
  <si>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</si>
  <si>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</si>
  <si>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</si>
  <si>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</si>
  <si>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</si>
  <si>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</si>
  <si>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</si>
  <si>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</si>
  <si>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</si>
  <si>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</si>
  <si>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</si>
  <si>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</si>
  <si>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</si>
  <si>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</si>
  <si>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</si>
  <si>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</si>
  <si>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</si>
  <si>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</si>
  <si>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</si>
  <si>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</si>
  <si>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</si>
  <si>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</si>
  <si>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</si>
  <si>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</si>
  <si>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</si>
  <si>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</si>
  <si>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</si>
  <si>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</si>
  <si>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</si>
  <si>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</si>
  <si>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</si>
  <si>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</si>
  <si>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</si>
  <si>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</si>
  <si>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</si>
  <si>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</si>
  <si>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</si>
  <si>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</si>
  <si>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</si>
  <si>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</si>
  <si>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</si>
  <si>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</si>
  <si>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</si>
  <si>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</si>
  <si>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</si>
  <si>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</si>
  <si>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</si>
  <si>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</si>
  <si>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</si>
  <si>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</si>
  <si>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</si>
  <si>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</si>
  <si>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</si>
  <si>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</si>
  <si>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</si>
  <si>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</si>
  <si>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</si>
  <si>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</si>
  <si>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</si>
  <si>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</si>
  <si>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</si>
  <si>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</si>
  <si>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</si>
  <si>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</si>
  <si>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</si>
  <si>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</si>
  <si>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</si>
  <si>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</si>
  <si>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</si>
  <si>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</si>
  <si>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</si>
  <si>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</si>
  <si>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</si>
  <si>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</si>
  <si>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</si>
  <si>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</si>
  <si>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</si>
  <si>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</si>
  <si>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</si>
  <si>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</si>
  <si>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</si>
  <si>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</si>
  <si>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</si>
  <si>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</si>
  <si>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</si>
  <si>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</si>
  <si>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</si>
  <si>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</si>
  <si>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</si>
  <si>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</si>
  <si>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</si>
  <si>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</si>
  <si>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</si>
  <si>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</si>
  <si>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</si>
  <si>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</si>
  <si>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</si>
  <si>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</si>
  <si>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</si>
  <si>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</si>
  <si>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</si>
  <si>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</si>
  <si>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</si>
  <si>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</si>
  <si>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</si>
  <si>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</si>
  <si>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</si>
  <si>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</si>
  <si>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</si>
  <si>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</si>
  <si>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</si>
  <si>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</si>
  <si>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</si>
  <si>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</si>
  <si>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</si>
  <si>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</si>
  <si>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</si>
  <si>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</si>
  <si>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</si>
  <si>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</si>
  <si>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</si>
  <si>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</si>
  <si>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</si>
  <si>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</si>
  <si>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</si>
  <si>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</si>
  <si>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</si>
  <si>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</si>
  <si>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</si>
  <si>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</si>
  <si>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</si>
  <si>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</si>
  <si>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</si>
  <si>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</si>
  <si>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</si>
  <si>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</si>
  <si>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</si>
  <si>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</si>
  <si>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</si>
  <si>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</si>
  <si>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</si>
  <si>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</si>
  <si>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</si>
  <si>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</si>
  <si>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</si>
  <si>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</si>
  <si>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</si>
  <si>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</si>
  <si>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</si>
  <si>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</si>
  <si>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</si>
  <si>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</si>
  <si>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</si>
  <si>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</si>
  <si>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</si>
  <si>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</si>
  <si>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</si>
  <si>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</si>
  <si>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</si>
  <si>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</si>
  <si>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</si>
  <si>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</si>
  <si>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</si>
  <si>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</si>
  <si>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</si>
  <si>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</si>
  <si>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</si>
  <si>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</si>
  <si>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</si>
  <si>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</si>
  <si>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</si>
  <si>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</si>
  <si>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</si>
  <si>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</si>
  <si>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</si>
  <si>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</si>
  <si>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</si>
  <si>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</si>
  <si>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</si>
  <si>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</si>
  <si>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</si>
  <si>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</si>
  <si>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</si>
  <si>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</si>
  <si>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</si>
  <si>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</si>
  <si>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</si>
  <si>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</si>
  <si>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</si>
  <si>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</si>
  <si>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</si>
  <si>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</si>
  <si>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</si>
  <si>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</si>
  <si>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</si>
  <si>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</si>
  <si>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</si>
  <si>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</si>
  <si>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</si>
  <si>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</si>
  <si>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</si>
  <si>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</si>
  <si>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</si>
  <si>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</si>
  <si>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</si>
  <si>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</si>
  <si>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</si>
  <si>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</si>
  <si>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</si>
  <si>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</si>
  <si>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</si>
  <si>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</si>
  <si>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</si>
  <si>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</si>
  <si>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</si>
  <si>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</si>
  <si>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</si>
  <si>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</si>
  <si>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</si>
  <si>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</si>
  <si>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</si>
  <si>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</si>
  <si>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</si>
  <si>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</si>
  <si>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</si>
  <si>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</si>
  <si>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</si>
  <si>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</si>
  <si>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</si>
  <si>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</si>
  <si>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</si>
  <si>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</si>
  <si>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</si>
  <si>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</si>
  <si>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</si>
  <si>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</si>
  <si>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</si>
  <si>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</si>
  <si>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</si>
  <si>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</si>
  <si>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</si>
  <si>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</si>
  <si>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</si>
  <si>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</si>
  <si>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</si>
  <si>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</si>
  <si>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</si>
  <si>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</si>
  <si>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</si>
  <si>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</si>
  <si>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</si>
  <si>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</si>
  <si>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</si>
  <si>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</si>
  <si>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</si>
  <si>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</si>
  <si>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</si>
  <si>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</si>
  <si>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</si>
  <si>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</si>
  <si>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</si>
  <si>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</si>
  <si>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</si>
  <si>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</si>
  <si>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</si>
  <si>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</si>
  <si>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</si>
  <si>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</si>
  <si>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</si>
  <si>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</si>
  <si>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</si>
  <si>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</si>
  <si>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</si>
  <si>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</si>
  <si>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</si>
  <si>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</si>
  <si>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</si>
  <si>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</si>
  <si>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</si>
  <si>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</si>
  <si>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</si>
  <si>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</si>
  <si>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</si>
  <si>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</si>
  <si>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</si>
  <si>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</si>
  <si>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</si>
  <si>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</si>
  <si>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</si>
  <si>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</si>
  <si>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</si>
  <si>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</si>
  <si>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</si>
  <si>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</si>
  <si>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</si>
  <si>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</si>
  <si>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</si>
  <si>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</si>
  <si>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</si>
  <si>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</si>
  <si>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</si>
  <si>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</si>
  <si>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</si>
  <si>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</si>
  <si>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</si>
  <si>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</si>
  <si>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</si>
  <si>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</si>
  <si>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</si>
  <si>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</si>
  <si>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</si>
  <si>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</si>
  <si>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</si>
  <si>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</si>
  <si>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</si>
  <si>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</si>
  <si>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</si>
  <si>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</si>
  <si>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</si>
  <si>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</si>
  <si>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</si>
  <si>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</si>
  <si>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</si>
  <si>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</si>
  <si>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</si>
  <si>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</si>
  <si>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</si>
  <si>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</si>
  <si>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</si>
  <si>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</si>
  <si>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</si>
  <si>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</si>
  <si>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</si>
  <si>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</si>
  <si>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</si>
  <si>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</si>
  <si>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</si>
  <si>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</si>
  <si>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</si>
  <si>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</si>
  <si>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</si>
  <si>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</si>
  <si>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</si>
  <si>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</si>
  <si>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</si>
  <si>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</si>
  <si>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</si>
  <si>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</si>
  <si>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</si>
  <si>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</si>
  <si>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</si>
  <si>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</si>
  <si>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</si>
  <si>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</si>
  <si>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</si>
  <si>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</si>
  <si>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</si>
  <si>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</si>
  <si>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</si>
  <si>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</si>
  <si>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</si>
  <si>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</si>
  <si>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</si>
  <si>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</si>
  <si>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</si>
  <si>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</si>
  <si>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</si>
  <si>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</si>
  <si>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</si>
  <si>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</si>
  <si>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</si>
  <si>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</si>
  <si>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</si>
  <si>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</si>
  <si>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</si>
  <si>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</si>
  <si>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</si>
  <si>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</si>
  <si>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</si>
  <si>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</si>
  <si>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</si>
  <si>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</si>
  <si>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</si>
  <si>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</si>
  <si>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</si>
  <si>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</si>
  <si>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</si>
  <si>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</si>
  <si>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</si>
  <si>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</si>
  <si>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</si>
  <si>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</si>
  <si>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</si>
  <si>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</si>
  <si>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</si>
  <si>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</si>
  <si>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</si>
  <si>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</si>
  <si>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</si>
  <si>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</si>
  <si>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</si>
  <si>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</si>
  <si>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</si>
  <si>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</si>
  <si>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</si>
  <si>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</si>
  <si>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</si>
  <si>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</si>
  <si>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</si>
  <si>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</si>
  <si>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</si>
  <si>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</si>
  <si>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</si>
  <si>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</si>
  <si>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</si>
  <si>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</si>
  <si>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</si>
  <si>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</si>
  <si>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</si>
  <si>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</si>
  <si>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</si>
  <si>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</si>
  <si>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</si>
  <si>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</si>
  <si>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</si>
  <si>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</si>
  <si>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</si>
  <si>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</si>
  <si>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</si>
  <si>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</si>
  <si>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</si>
  <si>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</si>
  <si>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</si>
  <si>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</si>
  <si>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</si>
  <si>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</si>
  <si>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</si>
  <si>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</si>
  <si>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</si>
  <si>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</si>
  <si>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</si>
  <si>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</si>
  <si>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</si>
  <si>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</si>
  <si>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</si>
  <si>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</si>
  <si>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</si>
  <si>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</si>
  <si>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</si>
  <si>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</si>
  <si>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</si>
  <si>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</si>
  <si>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</si>
  <si>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</si>
  <si>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</si>
  <si>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</si>
  <si>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</si>
  <si>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</si>
  <si>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</si>
  <si>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</si>
  <si>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</si>
  <si>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</si>
  <si>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</si>
  <si>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</si>
  <si>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</si>
  <si>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</si>
  <si>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</si>
  <si>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</si>
  <si>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</si>
  <si>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</si>
  <si>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</si>
  <si>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</si>
  <si>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</si>
  <si>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</si>
  <si>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</si>
  <si>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</si>
  <si>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</si>
  <si>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</si>
  <si>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</si>
  <si>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</si>
  <si>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</si>
  <si>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</si>
  <si>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</si>
  <si>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</si>
  <si>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</si>
  <si>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</si>
  <si>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</si>
  <si>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</si>
  <si>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</si>
  <si>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</si>
  <si>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</si>
  <si>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</si>
  <si>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</si>
  <si>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</si>
  <si>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</si>
  <si>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</si>
  <si>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</si>
  <si>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</si>
  <si>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</si>
  <si>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</si>
  <si>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</si>
  <si>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</si>
  <si>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</si>
  <si>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</si>
  <si>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</si>
  <si>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</si>
  <si>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</si>
  <si>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</si>
  <si>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</si>
  <si>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</si>
  <si>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</si>
  <si>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</si>
  <si>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</si>
  <si>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</si>
  <si>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</si>
  <si>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</si>
  <si>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</si>
  <si>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</si>
  <si>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</si>
  <si>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</si>
  <si>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</si>
  <si>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</si>
  <si>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</si>
  <si>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</si>
  <si>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</si>
  <si>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</si>
  <si>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</si>
  <si>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</si>
  <si>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</si>
  <si>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</si>
  <si>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</si>
  <si>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</si>
  <si>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</si>
  <si>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</si>
  <si>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</si>
  <si>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</si>
  <si>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</si>
  <si>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</si>
  <si>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</si>
  <si>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</si>
  <si>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</si>
  <si>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</si>
  <si>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</si>
  <si>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</si>
  <si>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</si>
  <si>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</si>
  <si>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</si>
  <si>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</si>
  <si>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</si>
  <si>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</si>
  <si>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</si>
  <si>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</si>
  <si>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</si>
  <si>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</si>
  <si>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</si>
  <si>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</si>
  <si>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</si>
  <si>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</si>
  <si>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</si>
  <si>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</si>
  <si>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</si>
  <si>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</si>
  <si>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</si>
  <si>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</si>
  <si>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</si>
  <si>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</si>
  <si>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</si>
  <si>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</si>
  <si>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</si>
  <si>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</si>
  <si>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</si>
  <si>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</si>
  <si>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</si>
  <si>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</si>
  <si>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</si>
  <si>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</si>
  <si>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</si>
  <si>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</si>
  <si>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</si>
  <si>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</si>
  <si>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</si>
  <si>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</si>
  <si>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</si>
  <si>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</si>
  <si>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</si>
  <si>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</si>
  <si>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</si>
  <si>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</si>
  <si>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</si>
  <si>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</si>
  <si>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</si>
  <si>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</si>
  <si>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</si>
  <si>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</si>
  <si>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</si>
  <si>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</si>
  <si>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</si>
  <si>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</si>
  <si>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</si>
  <si>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</si>
  <si>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</si>
  <si>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</si>
  <si>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</si>
  <si>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</si>
  <si>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</si>
  <si>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</si>
  <si>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</si>
  <si>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</si>
  <si>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</si>
  <si>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</si>
  <si>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</si>
  <si>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</si>
  <si>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</si>
  <si>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</si>
  <si>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</si>
  <si>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</si>
  <si>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</si>
  <si>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</si>
  <si>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</si>
  <si>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</si>
  <si>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</si>
  <si>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</si>
  <si>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</si>
  <si>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</si>
  <si>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</si>
  <si>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</si>
  <si>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</si>
  <si>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</si>
  <si>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</si>
  <si>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</si>
  <si>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</si>
  <si>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</si>
  <si>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</si>
  <si>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</si>
  <si>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</si>
  <si>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</si>
  <si>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</si>
  <si>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</si>
  <si>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</si>
  <si>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</si>
  <si>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</si>
  <si>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</si>
  <si>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</si>
  <si>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</si>
  <si>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</si>
  <si>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</si>
  <si>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</si>
  <si>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</si>
  <si>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</si>
  <si>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</si>
  <si>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</si>
  <si>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</si>
  <si>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</si>
  <si>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</si>
  <si>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</si>
  <si>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</si>
  <si>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</si>
  <si>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</si>
  <si>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</si>
  <si>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</si>
  <si>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</si>
  <si>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</si>
  <si>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</si>
  <si>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</si>
  <si>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</si>
  <si>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</si>
  <si>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</si>
  <si>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</si>
  <si>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</si>
  <si>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</si>
  <si>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</si>
  <si>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</si>
  <si>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</si>
  <si>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</si>
  <si>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</si>
  <si>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</si>
  <si>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</si>
  <si>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</si>
  <si>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</si>
  <si>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</si>
  <si>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</si>
  <si>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</si>
  <si>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</si>
  <si>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</si>
  <si>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</si>
  <si>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</si>
  <si>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</si>
  <si>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</si>
  <si>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</si>
  <si>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</si>
  <si>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</si>
  <si>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</si>
  <si>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</si>
  <si>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</si>
  <si>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</si>
  <si>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</si>
  <si>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</si>
  <si>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</si>
  <si>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</si>
  <si>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</si>
  <si>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</si>
  <si>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</si>
  <si>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</si>
  <si>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</si>
  <si>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</si>
  <si>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</si>
  <si>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</si>
  <si>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</si>
  <si>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</si>
  <si>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</si>
  <si>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</si>
  <si>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</si>
  <si>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</si>
  <si>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</si>
  <si>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</si>
  <si>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</si>
  <si>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</si>
  <si>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</si>
  <si>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</si>
  <si>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</si>
  <si>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</si>
  <si>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</si>
  <si>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</si>
  <si>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</si>
  <si>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</si>
  <si>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</si>
  <si>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</si>
  <si>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</si>
  <si>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</si>
  <si>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</si>
  <si>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</si>
  <si>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</si>
  <si>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</si>
  <si>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</si>
  <si>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</si>
  <si>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</si>
  <si>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</si>
  <si>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</si>
  <si>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</si>
  <si>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</si>
  <si>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</si>
  <si>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</si>
  <si>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</si>
  <si>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</si>
  <si>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</si>
  <si>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</si>
  <si>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</si>
  <si>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</si>
  <si>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</si>
  <si>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</si>
  <si>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</si>
  <si>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</si>
  <si>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</si>
  <si>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</si>
  <si>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</si>
  <si>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</si>
  <si>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</si>
  <si>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</si>
  <si>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</si>
  <si>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</si>
  <si>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</si>
  <si>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</si>
  <si>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</si>
  <si>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</si>
  <si>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</si>
  <si>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</si>
  <si>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</si>
  <si>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</si>
  <si>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</si>
  <si>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</si>
  <si>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</si>
  <si>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</si>
  <si>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</si>
  <si>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</si>
  <si>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</si>
  <si>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</si>
  <si>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</si>
  <si>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</si>
  <si>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</si>
  <si>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</si>
  <si>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</si>
  <si>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</si>
  <si>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</si>
  <si>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</si>
  <si>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</si>
  <si>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</si>
  <si>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</si>
  <si>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</si>
  <si>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</si>
  <si>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</si>
  <si>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</si>
  <si>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</si>
  <si>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</si>
  <si>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</si>
  <si>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</si>
  <si>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</si>
  <si>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</si>
  <si>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</si>
  <si>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</si>
  <si>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</si>
  <si>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</si>
  <si>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</si>
  <si>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</si>
  <si>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</si>
  <si>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</si>
  <si>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</si>
  <si>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</si>
  <si>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</si>
  <si>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</si>
  <si>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</si>
  <si>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</si>
  <si>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</si>
  <si>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</si>
  <si>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</si>
  <si>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</si>
  <si>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</si>
  <si>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</si>
  <si>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</si>
  <si>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</si>
  <si>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</si>
  <si>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</si>
  <si>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</si>
  <si>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</si>
  <si>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</si>
  <si>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</si>
  <si>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</si>
  <si>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</si>
  <si>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</si>
  <si>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</si>
  <si>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</si>
  <si>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</si>
  <si>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</si>
  <si>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</si>
  <si>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</si>
  <si>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</si>
  <si>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</si>
  <si>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</si>
  <si>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</si>
  <si>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</si>
  <si>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</si>
  <si>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</si>
  <si>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</si>
  <si>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</si>
  <si>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</si>
  <si>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</si>
  <si>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</si>
  <si>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</si>
  <si>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</si>
  <si>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</si>
  <si>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</si>
  <si>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</si>
  <si>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</si>
  <si>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</si>
  <si>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</si>
  <si>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</si>
  <si>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</si>
  <si>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</si>
  <si>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</si>
  <si>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</si>
  <si>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</si>
  <si>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</si>
  <si>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</si>
  <si>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</si>
  <si>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</si>
  <si>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</si>
  <si>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</si>
  <si>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</si>
  <si>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</si>
  <si>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</si>
  <si>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</si>
  <si>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</si>
  <si>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</si>
  <si>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</si>
  <si>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</si>
  <si>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</si>
  <si>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</si>
  <si>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</si>
  <si>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</si>
  <si>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</si>
  <si>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</si>
  <si>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</si>
  <si>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</si>
  <si>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</si>
  <si>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</si>
  <si>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</si>
  <si>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</si>
  <si>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</si>
  <si>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</si>
  <si>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</si>
  <si>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</si>
  <si>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</si>
  <si>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</si>
  <si>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</si>
  <si>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</si>
  <si>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</si>
  <si>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</si>
  <si>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</si>
  <si>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</si>
  <si>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</si>
  <si>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</si>
  <si>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</si>
  <si>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</si>
  <si>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</si>
  <si>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</si>
  <si>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</si>
  <si>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</si>
  <si>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</si>
  <si>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</si>
  <si>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</si>
  <si>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</si>
  <si>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</si>
  <si>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</si>
  <si>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</si>
  <si>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</si>
  <si>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</si>
  <si>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</si>
  <si>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</si>
  <si>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</si>
  <si>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</si>
  <si>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</si>
  <si>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</si>
  <si>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</si>
  <si>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</si>
  <si>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</si>
  <si>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</si>
  <si>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</si>
  <si>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</si>
  <si>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</si>
  <si>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</si>
  <si>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</si>
  <si>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</si>
  <si>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</si>
  <si>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</si>
  <si>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</si>
  <si>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</si>
  <si>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</si>
  <si>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</si>
  <si>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</si>
  <si>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</si>
  <si>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</si>
  <si>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</si>
  <si>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</si>
  <si>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</si>
  <si>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</si>
  <si>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</si>
  <si>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</si>
  <si>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</si>
  <si>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</si>
  <si>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</si>
  <si>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</si>
  <si>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</si>
  <si>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</si>
  <si>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</si>
  <si>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</si>
  <si>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</si>
  <si>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</si>
  <si>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</si>
  <si>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</si>
  <si>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</si>
  <si>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</si>
  <si>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</si>
  <si>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</si>
  <si>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</si>
  <si>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</si>
  <si>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</si>
  <si>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</si>
  <si>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</si>
  <si>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</si>
  <si>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</si>
  <si>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</si>
  <si>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</si>
  <si>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</si>
  <si>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</si>
  <si>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</si>
  <si>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</si>
  <si>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</si>
  <si>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</si>
  <si>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</si>
  <si>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</si>
  <si>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</si>
  <si>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</si>
  <si>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</si>
  <si>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</si>
  <si>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</si>
  <si>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</si>
  <si>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</si>
  <si>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</si>
  <si>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</si>
  <si>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</si>
  <si>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</si>
  <si>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</si>
  <si>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</si>
  <si>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</si>
  <si>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</si>
  <si>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</si>
  <si>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</si>
  <si>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</si>
  <si>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</si>
  <si>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</si>
  <si>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</si>
  <si>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</si>
  <si>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</si>
  <si>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</si>
  <si>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</si>
  <si>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</si>
  <si>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</si>
  <si>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</si>
  <si>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</si>
  <si>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</si>
  <si>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</si>
  <si>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</si>
  <si>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</si>
  <si>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</si>
  <si>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</si>
  <si>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</si>
  <si>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</si>
  <si>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</si>
  <si>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</si>
  <si>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</si>
  <si>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</si>
  <si>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</si>
  <si>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</si>
  <si>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</si>
  <si>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</si>
  <si>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</si>
  <si>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</si>
  <si>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</si>
  <si>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</si>
  <si>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</si>
  <si>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</si>
  <si>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</si>
  <si>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</si>
  <si>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</si>
  <si>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</si>
  <si>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</si>
  <si>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</si>
  <si>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</si>
  <si>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</si>
  <si>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</si>
  <si>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</si>
  <si>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</si>
  <si>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</si>
  <si>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</si>
  <si>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</si>
  <si>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</si>
  <si>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</si>
  <si>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</si>
  <si>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</si>
  <si>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</si>
  <si>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</si>
  <si>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</si>
  <si>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</si>
  <si>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</si>
  <si>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</si>
  <si>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</si>
  <si>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</si>
  <si>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</si>
  <si>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</si>
  <si>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</si>
  <si>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</si>
  <si>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</si>
  <si>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</si>
  <si>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</si>
  <si>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</si>
  <si>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</si>
  <si>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</si>
  <si>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</si>
  <si>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</si>
  <si>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</si>
  <si>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</si>
  <si>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</si>
  <si>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</si>
  <si>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</si>
  <si>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</si>
  <si>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</si>
  <si>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</si>
  <si>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</si>
  <si>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</si>
  <si>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</si>
  <si>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</si>
  <si>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</si>
  <si>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</si>
  <si>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</si>
  <si>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</si>
  <si>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</si>
  <si>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</si>
  <si>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</si>
  <si>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</si>
  <si>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</si>
  <si>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</si>
  <si>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</si>
  <si>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</si>
  <si>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</si>
  <si>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</si>
  <si>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</si>
  <si>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</si>
  <si>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</si>
  <si>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</si>
  <si>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</si>
  <si>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</si>
  <si>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</si>
  <si>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</si>
  <si>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</si>
  <si>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</si>
  <si>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</si>
  <si>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</si>
  <si>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</si>
  <si>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</si>
  <si>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</si>
  <si>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</si>
  <si>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</si>
  <si>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</si>
  <si>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</si>
  <si>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</si>
  <si>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</si>
  <si>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</si>
  <si>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</si>
  <si>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</si>
  <si>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</si>
  <si>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</si>
  <si>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</si>
  <si>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</si>
  <si>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</si>
  <si>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</si>
  <si>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</si>
  <si>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</si>
  <si>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</si>
  <si>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</si>
  <si>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</si>
  <si>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</si>
  <si>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</si>
  <si>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</si>
  <si>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</si>
  <si>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</si>
  <si>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</si>
  <si>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</si>
  <si>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</si>
  <si>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</si>
  <si>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</si>
  <si>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</si>
  <si>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</si>
  <si>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</si>
  <si>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</si>
  <si>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</si>
  <si>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</si>
  <si>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</si>
  <si>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</si>
  <si>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</si>
  <si>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</si>
  <si>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</si>
  <si>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</si>
  <si>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</si>
  <si>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</si>
  <si>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</si>
  <si>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</si>
  <si>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</si>
  <si>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</si>
  <si>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</si>
  <si>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</si>
  <si>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</si>
  <si>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</si>
  <si>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</si>
  <si>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</si>
  <si>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</si>
  <si>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</si>
  <si>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</si>
  <si>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</si>
  <si>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</si>
  <si>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</si>
  <si>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</si>
  <si>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</si>
  <si>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</si>
  <si>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</si>
  <si>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</si>
  <si>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</si>
  <si>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</si>
  <si>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</si>
  <si>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</si>
  <si>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</si>
  <si>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</si>
  <si>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</si>
  <si>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</si>
  <si>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</si>
  <si>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</si>
  <si>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</si>
  <si>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</si>
  <si>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</si>
  <si>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</si>
  <si>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</si>
  <si>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</si>
  <si>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</si>
  <si>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</si>
  <si>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</si>
  <si>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</si>
  <si>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</si>
  <si>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</si>
  <si>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</si>
  <si>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</si>
  <si>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</si>
  <si>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</si>
  <si>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</si>
  <si>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</si>
  <si>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</si>
  <si>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</si>
  <si>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</si>
  <si>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</si>
  <si>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</si>
  <si>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</si>
  <si>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</si>
  <si>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</si>
  <si>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</si>
  <si>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</si>
  <si>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</si>
  <si>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</si>
  <si>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</si>
  <si>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</si>
  <si>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</si>
  <si>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</si>
  <si>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</si>
  <si>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</si>
  <si>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</si>
  <si>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</si>
  <si>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</si>
  <si>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</si>
  <si>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</si>
  <si>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</si>
  <si>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</si>
  <si>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</si>
  <si>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</si>
  <si>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</si>
  <si>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</si>
  <si>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</si>
  <si>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</si>
  <si>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</si>
  <si>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</si>
  <si>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</si>
  <si>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</si>
  <si>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</si>
  <si>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</si>
  <si>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</si>
  <si>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</si>
  <si>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</si>
  <si>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</si>
  <si>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</si>
  <si>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</si>
  <si>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</si>
  <si>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</si>
  <si>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</si>
  <si>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</si>
  <si>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</si>
  <si>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</si>
  <si>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</si>
  <si>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</si>
  <si>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</si>
  <si>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</si>
  <si>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</si>
  <si>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</si>
  <si>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</si>
  <si>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</si>
  <si>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</si>
  <si>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</si>
  <si>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</si>
  <si>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</si>
  <si>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</si>
  <si>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</si>
  <si>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</si>
  <si>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</si>
  <si>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</si>
  <si>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</si>
  <si>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</si>
  <si>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</si>
  <si>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</si>
  <si>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</si>
  <si>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</si>
  <si>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</si>
  <si>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</si>
  <si>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</si>
  <si>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</si>
  <si>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</si>
  <si>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</si>
  <si>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</si>
  <si>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</si>
  <si>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</si>
  <si>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</si>
  <si>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</si>
  <si>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</si>
  <si>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</si>
  <si>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</si>
  <si>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</si>
  <si>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</si>
  <si>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</si>
  <si>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</si>
  <si>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</si>
  <si>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</si>
  <si>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</si>
  <si>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</si>
  <si>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</si>
  <si>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</si>
  <si>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</si>
  <si>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</si>
  <si>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</si>
  <si>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</si>
  <si>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</si>
  <si>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</si>
  <si>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</si>
  <si>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</si>
  <si>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</si>
  <si>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</si>
  <si>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</si>
  <si>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</si>
  <si>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</si>
  <si>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</si>
  <si>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</si>
  <si>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</si>
  <si>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</si>
  <si>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</si>
  <si>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</si>
  <si>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</si>
  <si>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</si>
  <si>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</si>
  <si>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</si>
  <si>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</si>
  <si>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</si>
  <si>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</si>
  <si>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</si>
  <si>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</si>
  <si>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</si>
  <si>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</si>
  <si>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</si>
  <si>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</si>
  <si>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</si>
  <si>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</si>
  <si>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</si>
  <si>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</si>
  <si>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</si>
  <si>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</si>
  <si>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</si>
  <si>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</si>
  <si>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</si>
  <si>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</si>
  <si>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</si>
  <si>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</si>
  <si>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</si>
  <si>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</si>
  <si>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</si>
  <si>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</si>
  <si>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</si>
  <si>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</si>
  <si>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</si>
  <si>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</si>
  <si>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</si>
  <si>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</si>
  <si>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</si>
  <si>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</si>
  <si>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</si>
  <si>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</si>
  <si>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</si>
  <si>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</si>
  <si>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</si>
  <si>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</si>
  <si>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</si>
  <si>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</si>
  <si>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</si>
  <si>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</si>
  <si>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</si>
  <si>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</si>
  <si>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</si>
  <si>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</si>
  <si>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</si>
  <si>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</si>
  <si>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</si>
  <si>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</si>
  <si>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</si>
  <si>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</si>
  <si>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</si>
  <si>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</si>
  <si>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</si>
  <si>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</si>
  <si>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</si>
  <si>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</si>
  <si>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</si>
  <si>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</si>
  <si>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</si>
  <si>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</si>
  <si>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</si>
  <si>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</si>
  <si>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</si>
  <si>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</si>
  <si>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</si>
  <si>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</si>
  <si>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</si>
  <si>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</si>
  <si>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</si>
  <si>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</si>
  <si>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</si>
  <si>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</si>
  <si>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</si>
  <si>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</si>
  <si>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</si>
  <si>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</si>
  <si>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</si>
  <si>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</si>
  <si>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</si>
  <si>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</si>
  <si>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</si>
  <si>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</si>
  <si>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</si>
  <si>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</si>
  <si>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</si>
  <si>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</si>
  <si>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</si>
  <si>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</si>
  <si>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</si>
  <si>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</si>
  <si>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</si>
  <si>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</si>
  <si>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</si>
  <si>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</si>
  <si>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</si>
  <si>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</si>
  <si>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</si>
  <si>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</si>
  <si>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</si>
  <si>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</si>
  <si>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</si>
  <si>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</si>
  <si>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</si>
  <si>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</si>
  <si>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</si>
  <si>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</si>
  <si>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</si>
  <si>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</si>
  <si>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</si>
  <si>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</si>
  <si>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</si>
  <si>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</si>
  <si>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</si>
  <si>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</si>
  <si>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</si>
  <si>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</si>
  <si>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</si>
  <si>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</si>
  <si>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</si>
  <si>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</si>
  <si>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</si>
  <si>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</si>
  <si>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</si>
  <si>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</si>
  <si>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</si>
  <si>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</si>
  <si>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</si>
  <si>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</si>
  <si>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</si>
  <si>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</si>
  <si>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</si>
  <si>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</si>
  <si>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</si>
  <si>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</si>
  <si>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</si>
  <si>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</si>
  <si>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</si>
  <si>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</si>
  <si>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</si>
  <si>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</si>
  <si>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</si>
  <si>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</si>
  <si>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</si>
  <si>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</si>
  <si>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</si>
  <si>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</si>
  <si>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</si>
  <si>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</si>
  <si>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</si>
  <si>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</si>
  <si>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</si>
  <si>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</si>
  <si>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</si>
  <si>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</si>
  <si>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</si>
  <si>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</si>
  <si>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</si>
  <si>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</si>
  <si>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</si>
  <si>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</si>
  <si>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</si>
  <si>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</si>
  <si>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</si>
  <si>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</si>
  <si>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</si>
  <si>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</si>
  <si>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</si>
  <si>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</si>
  <si>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</si>
  <si>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</si>
  <si>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</si>
  <si>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</si>
  <si>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</si>
  <si>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</si>
  <si>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</si>
  <si>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</si>
  <si>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</si>
  <si>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</si>
  <si>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</si>
  <si>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</si>
  <si>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</si>
  <si>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</si>
  <si>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</si>
  <si>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</si>
  <si>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</si>
  <si>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</si>
  <si>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</si>
  <si>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</si>
  <si>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</si>
  <si>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</si>
  <si>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</si>
  <si>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</si>
  <si>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</si>
  <si>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</si>
  <si>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</si>
  <si>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</si>
  <si>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</si>
  <si>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</si>
  <si>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</si>
  <si>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</si>
  <si>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</si>
  <si>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</si>
  <si>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</si>
  <si>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</si>
  <si>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</si>
  <si>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</si>
  <si>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</si>
  <si>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</si>
  <si>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</si>
  <si>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</si>
  <si>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</si>
  <si>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</si>
  <si>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</si>
  <si>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</si>
  <si>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</si>
  <si>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</si>
  <si>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</si>
  <si>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</si>
  <si>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</si>
  <si>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</si>
  <si>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</si>
  <si>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</si>
  <si>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</si>
  <si>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</si>
  <si>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</si>
  <si>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</si>
  <si>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</si>
  <si>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</si>
  <si>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</si>
  <si>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</si>
  <si>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</si>
  <si>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</si>
  <si>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</si>
  <si>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</si>
  <si>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</si>
  <si>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</si>
  <si>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</si>
  <si>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</si>
  <si>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</si>
  <si>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</si>
  <si>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</si>
  <si>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</si>
  <si>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</si>
  <si>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</si>
  <si>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</si>
  <si>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</si>
  <si>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</si>
  <si>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</si>
  <si>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</si>
  <si>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</si>
  <si>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</si>
  <si>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</si>
  <si>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</si>
  <si>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</si>
  <si>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</si>
  <si>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</si>
  <si>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</si>
  <si>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</si>
  <si>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</si>
  <si>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</si>
  <si>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</si>
  <si>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</si>
  <si>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</si>
  <si>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</si>
  <si>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</si>
  <si>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</si>
  <si>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</si>
  <si>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</si>
  <si>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</si>
  <si>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</si>
  <si>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</si>
  <si>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</si>
  <si>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</si>
  <si>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</si>
  <si>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</si>
  <si>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</si>
  <si>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</si>
  <si>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</si>
  <si>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</si>
  <si>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</si>
  <si>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</si>
  <si>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</si>
  <si>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</si>
  <si>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</si>
  <si>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</si>
  <si>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</si>
  <si>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</si>
  <si>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</si>
  <si>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</si>
  <si>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</si>
  <si>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</si>
  <si>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</si>
  <si>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</si>
  <si>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</si>
  <si>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</si>
  <si>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</si>
  <si>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</si>
  <si>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</si>
  <si>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</si>
  <si>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</si>
  <si>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</si>
  <si>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</si>
  <si>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</si>
  <si>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</si>
  <si>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</si>
  <si>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</si>
  <si>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</si>
  <si>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</si>
  <si>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</si>
  <si>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</si>
  <si>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</si>
  <si>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</si>
  <si>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</si>
  <si>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</si>
  <si>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</si>
  <si>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</si>
  <si>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</si>
  <si>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</si>
  <si>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</si>
  <si>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</si>
  <si>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</si>
  <si>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</si>
  <si>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</si>
  <si>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</si>
  <si>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</si>
  <si>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</si>
  <si>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</si>
  <si>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</si>
  <si>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</si>
  <si>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</si>
  <si>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</si>
  <si>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</si>
  <si>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</si>
  <si>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</si>
  <si>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</si>
  <si>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</si>
  <si>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</si>
  <si>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</si>
  <si>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</si>
  <si>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</si>
  <si>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</si>
  <si>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</si>
  <si>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</si>
  <si>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</si>
  <si>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</si>
  <si>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</si>
  <si>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</si>
  <si>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</si>
  <si>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</si>
  <si>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</si>
  <si>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</si>
  <si>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</si>
  <si>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</si>
  <si>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</si>
  <si>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</si>
  <si>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</si>
  <si>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</si>
  <si>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</si>
  <si>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</si>
  <si>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</si>
  <si>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</si>
  <si>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</si>
  <si>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</si>
  <si>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</si>
  <si>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</si>
  <si>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</si>
  <si>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</si>
  <si>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</si>
  <si>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</si>
  <si>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</si>
  <si>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</si>
  <si>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</si>
  <si>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</si>
  <si>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</si>
  <si>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</si>
  <si>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</si>
  <si>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</si>
  <si>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</si>
  <si>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</si>
  <si>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</si>
  <si>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</si>
  <si>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</si>
  <si>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</si>
  <si>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</si>
  <si>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</si>
  <si>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</si>
  <si>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</si>
  <si>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</si>
  <si>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</si>
  <si>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</si>
  <si>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</si>
  <si>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</si>
  <si>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</si>
  <si>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</si>
  <si>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</si>
  <si>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</si>
  <si>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</si>
  <si>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</si>
  <si>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</si>
  <si>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</si>
  <si>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</si>
  <si>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</si>
  <si>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</si>
  <si>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</si>
  <si>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</si>
  <si>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</si>
  <si>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</si>
  <si>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</si>
  <si>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</si>
  <si>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</si>
  <si>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</si>
  <si>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</si>
  <si>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</si>
  <si>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</si>
  <si>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</si>
  <si>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</si>
  <si>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</si>
  <si>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</si>
  <si>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</si>
  <si>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</si>
  <si>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</si>
  <si>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</si>
  <si>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</si>
  <si>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</si>
  <si>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</si>
  <si>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</si>
  <si>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</si>
  <si>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</si>
  <si>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</si>
  <si>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</si>
  <si>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</si>
  <si>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</si>
  <si>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</si>
  <si>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</si>
  <si>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</si>
  <si>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</si>
  <si>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</si>
  <si>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</si>
  <si>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</si>
  <si>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</si>
  <si>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</si>
  <si>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</si>
  <si>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</si>
  <si>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</si>
  <si>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</si>
  <si>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</si>
  <si>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</si>
  <si>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</si>
  <si>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</si>
  <si>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</si>
  <si>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</si>
  <si>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</si>
  <si>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</si>
  <si>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</si>
  <si>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</si>
  <si>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</si>
  <si>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</si>
  <si>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</si>
  <si>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</si>
  <si>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</si>
  <si>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</si>
  <si>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</si>
  <si>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</si>
  <si>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</si>
  <si>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</si>
  <si>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</si>
  <si>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</si>
  <si>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</si>
  <si>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</si>
  <si>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</si>
  <si>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</si>
  <si>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</si>
  <si>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</si>
  <si>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</si>
  <si>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</si>
  <si>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</si>
  <si>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</si>
  <si>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</si>
  <si>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</si>
  <si>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</si>
  <si>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</si>
  <si>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</si>
  <si>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</si>
  <si>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</si>
  <si>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</si>
  <si>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</si>
  <si>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</si>
  <si>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</si>
  <si>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</si>
  <si>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</si>
  <si>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</si>
  <si>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</si>
  <si>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</si>
  <si>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</si>
  <si>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</si>
  <si>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</si>
  <si>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</si>
  <si>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</si>
  <si>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</si>
  <si>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</si>
  <si>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</si>
  <si>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</si>
  <si>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</si>
  <si>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</si>
  <si>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</si>
  <si>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</si>
  <si>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</si>
  <si>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</si>
  <si>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</si>
  <si>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</si>
  <si>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</si>
  <si>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</si>
  <si>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</si>
  <si>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</si>
  <si>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</si>
  <si>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</si>
  <si>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</si>
  <si>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</si>
  <si>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</si>
  <si>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</si>
  <si>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</si>
  <si>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</si>
  <si>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</si>
  <si>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</si>
  <si>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</si>
  <si>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</si>
  <si>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</si>
  <si>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</si>
  <si>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</si>
  <si>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</si>
  <si>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</si>
  <si>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</si>
  <si>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</si>
  <si>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</si>
  <si>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</si>
  <si>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</si>
  <si>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</si>
  <si>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</si>
  <si>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</si>
  <si>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</si>
  <si>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</si>
  <si>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</si>
  <si>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</si>
  <si>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</si>
  <si>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</si>
  <si>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</si>
  <si>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</si>
  <si>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</si>
  <si>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</si>
  <si>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</si>
  <si>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</si>
  <si>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</si>
  <si>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</si>
  <si>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</si>
  <si>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</si>
  <si>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</si>
  <si>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</si>
  <si>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</si>
  <si>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</si>
  <si>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</si>
  <si>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</si>
  <si>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</si>
  <si>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</si>
  <si>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</si>
  <si>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</si>
  <si>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</si>
  <si>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</si>
  <si>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</si>
  <si>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</si>
  <si>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</si>
  <si>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</si>
  <si>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</si>
  <si>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</si>
  <si>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</si>
  <si>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</si>
  <si>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</si>
  <si>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</si>
  <si>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</si>
  <si>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</si>
  <si>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</si>
  <si>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</si>
  <si>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</si>
  <si>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</si>
  <si>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</si>
  <si>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</si>
  <si>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</si>
  <si>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</si>
  <si>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</si>
  <si>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</si>
  <si>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</si>
  <si>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</si>
  <si>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</si>
  <si>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</si>
  <si>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</si>
  <si>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</si>
  <si>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</si>
  <si>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</si>
  <si>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</si>
  <si>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</si>
  <si>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</si>
  <si>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</si>
  <si>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</si>
  <si>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</si>
  <si>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</si>
  <si>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</si>
  <si>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</si>
  <si>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</si>
  <si>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</si>
  <si>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</si>
  <si>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</si>
  <si>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</si>
  <si>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</si>
  <si>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</si>
  <si>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</si>
  <si>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</si>
  <si>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</si>
  <si>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</si>
  <si>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</si>
  <si>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</si>
  <si>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</si>
  <si>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</si>
  <si>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</si>
  <si>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</si>
  <si>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</si>
  <si>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</si>
  <si>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</si>
  <si>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</si>
  <si>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</si>
  <si>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</si>
  <si>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</si>
  <si>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</si>
  <si>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</si>
  <si>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</si>
  <si>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</si>
  <si>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</si>
  <si>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</si>
  <si>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</si>
  <si>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</si>
  <si>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</si>
  <si>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</si>
  <si>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</si>
  <si>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</si>
  <si>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</si>
  <si>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</si>
  <si>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</si>
  <si>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</si>
  <si>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</si>
  <si>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</si>
  <si>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</si>
  <si>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</si>
  <si>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</si>
  <si>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</si>
  <si>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</si>
  <si>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</si>
  <si>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</si>
  <si>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</si>
  <si>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</si>
  <si>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</si>
  <si>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</si>
  <si>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</si>
  <si>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</si>
  <si>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</si>
  <si>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</si>
  <si>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</si>
  <si>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</si>
  <si>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</si>
  <si>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</si>
  <si>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</si>
  <si>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</si>
  <si>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</si>
  <si>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</si>
  <si>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</si>
  <si>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</si>
  <si>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</si>
  <si>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</si>
  <si>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</si>
  <si>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</si>
  <si>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</si>
  <si>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</si>
  <si>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</si>
  <si>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</si>
  <si>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</si>
  <si>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</si>
  <si>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</si>
  <si>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</si>
  <si>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</si>
  <si>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</si>
  <si>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</si>
  <si>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</si>
  <si>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</si>
  <si>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</si>
  <si>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</si>
  <si>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</si>
  <si>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</si>
  <si>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</si>
  <si>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</si>
  <si>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</si>
  <si>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</si>
  <si>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</si>
  <si>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</si>
  <si>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</si>
  <si>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</si>
  <si>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</si>
  <si>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</si>
  <si>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</si>
  <si>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</si>
  <si>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</si>
  <si>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</si>
  <si>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</si>
  <si>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</si>
  <si>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</si>
  <si>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</si>
  <si>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</si>
  <si>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</si>
  <si>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</si>
  <si>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</si>
  <si>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</si>
  <si>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</si>
  <si>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</si>
  <si>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</si>
  <si>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</si>
  <si>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</si>
  <si>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</si>
  <si>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</si>
  <si>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</si>
  <si>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</si>
  <si>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</si>
  <si>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</si>
  <si>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</si>
  <si>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</si>
  <si>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</si>
  <si>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</si>
  <si>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</si>
  <si>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</si>
  <si>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</si>
  <si>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</si>
  <si>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</si>
  <si>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</si>
  <si>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</si>
  <si>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</si>
  <si>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</si>
  <si>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</si>
  <si>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</si>
  <si>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</si>
  <si>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</si>
  <si>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</si>
  <si>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</si>
  <si>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</si>
  <si>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</si>
  <si>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</si>
  <si>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</si>
  <si>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</si>
  <si>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</si>
  <si>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</si>
  <si>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</si>
  <si>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</si>
  <si>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</si>
  <si>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</si>
  <si>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</si>
  <si>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</si>
  <si>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</si>
  <si>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</si>
  <si>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</si>
  <si>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</si>
  <si>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</si>
  <si>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</si>
  <si>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</si>
  <si>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</si>
  <si>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</si>
  <si>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</si>
  <si>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</si>
  <si>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</si>
  <si>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</si>
  <si>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</si>
  <si>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</si>
  <si>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</si>
  <si>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</si>
  <si>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</si>
  <si>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</si>
  <si>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</si>
  <si>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</si>
  <si>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</si>
  <si>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</si>
  <si>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</si>
  <si>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</si>
  <si>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</si>
  <si>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</si>
  <si>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</si>
  <si>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</si>
  <si>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</si>
  <si>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</si>
  <si>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</si>
  <si>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</si>
  <si>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</si>
  <si>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</si>
  <si>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</si>
  <si>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</si>
  <si>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</si>
  <si>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</si>
  <si>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</si>
  <si>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</si>
  <si>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</si>
  <si>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</si>
  <si>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</si>
  <si>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</si>
  <si>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</si>
  <si>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</si>
  <si>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</si>
  <si>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</si>
  <si>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</si>
  <si>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</si>
  <si>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</si>
  <si>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</si>
  <si>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</si>
  <si>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</si>
  <si>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</si>
  <si>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</si>
  <si>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</si>
  <si>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</si>
  <si>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</si>
  <si>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</si>
  <si>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</si>
  <si>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</si>
  <si>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</si>
  <si>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</si>
  <si>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</si>
  <si>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</si>
  <si>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</si>
  <si>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</si>
  <si>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</si>
  <si>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</si>
  <si>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</si>
  <si>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</si>
  <si>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</si>
  <si>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</si>
  <si>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</si>
  <si>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</si>
  <si>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</si>
  <si>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</si>
  <si>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</si>
  <si>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</si>
  <si>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</si>
  <si>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</si>
  <si>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</si>
  <si>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</si>
  <si>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</si>
  <si>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</si>
  <si>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</si>
  <si>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</si>
  <si>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</si>
  <si>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</si>
  <si>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</si>
  <si>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</si>
  <si>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</si>
  <si>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</si>
  <si>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</si>
  <si>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</si>
  <si>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</si>
  <si>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</si>
  <si>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</si>
  <si>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</si>
  <si>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</si>
  <si>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</si>
  <si>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</si>
  <si>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</si>
  <si>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</si>
  <si>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</si>
  <si>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</si>
  <si>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</si>
  <si>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</si>
  <si>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</si>
  <si>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</si>
  <si>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</si>
  <si>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</si>
  <si>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</si>
  <si>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</si>
  <si>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</si>
  <si>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</si>
  <si>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</si>
  <si>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</si>
  <si>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</si>
  <si>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</si>
  <si>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</si>
  <si>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</si>
  <si>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</si>
  <si>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</si>
  <si>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</si>
  <si>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</si>
  <si>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</si>
  <si>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</si>
  <si>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</si>
  <si>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</si>
  <si>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</si>
  <si>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</si>
  <si>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</si>
  <si>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</si>
  <si>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</si>
  <si>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</si>
  <si>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</si>
  <si>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</si>
  <si>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</si>
  <si>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</si>
  <si>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</si>
  <si>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</si>
  <si>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</si>
  <si>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</si>
  <si>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</si>
  <si>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</si>
  <si>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</si>
  <si>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</si>
  <si>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</si>
  <si>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</si>
  <si>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</si>
  <si>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</si>
  <si>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</si>
  <si>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</si>
  <si>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</si>
  <si>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</si>
  <si>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</si>
  <si>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</si>
  <si>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</si>
  <si>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</si>
  <si>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</si>
  <si>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</si>
  <si>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</si>
  <si>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</si>
  <si>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</si>
  <si>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</si>
  <si>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</si>
  <si>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</si>
  <si>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</si>
  <si>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</si>
  <si>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</si>
  <si>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</si>
  <si>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</si>
  <si>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</si>
  <si>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</si>
  <si>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</si>
  <si>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</si>
  <si>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</si>
  <si>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</si>
  <si>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</si>
  <si>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</si>
  <si>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</si>
  <si>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</si>
  <si>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</si>
  <si>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</si>
  <si>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</si>
  <si>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</si>
  <si>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</si>
  <si>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</si>
  <si>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</si>
  <si>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</si>
  <si>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</si>
  <si>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</si>
  <si>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</si>
  <si>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</si>
  <si>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</si>
  <si>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</si>
  <si>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</si>
  <si>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</si>
  <si>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</si>
  <si>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</si>
  <si>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</si>
  <si>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</si>
  <si>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</si>
  <si>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</si>
  <si>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</si>
  <si>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</si>
  <si>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</si>
  <si>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</si>
  <si>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</si>
  <si>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</si>
  <si>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</si>
  <si>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</si>
  <si>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</si>
  <si>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</si>
  <si>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</si>
  <si>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</si>
  <si>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</si>
  <si>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</si>
  <si>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</si>
  <si>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</si>
  <si>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</si>
  <si>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</si>
  <si>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</si>
  <si>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</si>
  <si>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</si>
  <si>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</si>
  <si>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</si>
  <si>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</si>
  <si>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</si>
  <si>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</si>
  <si>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</si>
  <si>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</si>
  <si>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</si>
  <si>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</si>
  <si>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</si>
  <si>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</si>
  <si>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</si>
  <si>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</si>
  <si>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</si>
  <si>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</si>
  <si>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</si>
  <si>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</si>
  <si>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</si>
  <si>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</si>
  <si>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</si>
  <si>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</si>
  <si>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</si>
  <si>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</si>
  <si>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</si>
  <si>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</si>
  <si>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</si>
  <si>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</si>
  <si>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</si>
  <si>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</si>
  <si>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</si>
  <si>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</si>
  <si>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</si>
  <si>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</si>
  <si>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</si>
  <si>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</si>
  <si>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</si>
  <si>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</si>
  <si>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</si>
  <si>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</si>
  <si>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</si>
  <si>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</si>
  <si>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</si>
  <si>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</si>
  <si>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</si>
  <si>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</si>
  <si>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</si>
  <si>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</si>
  <si>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</si>
  <si>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</si>
  <si>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</si>
  <si>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</si>
  <si>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</si>
  <si>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</si>
  <si>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</si>
  <si>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</si>
  <si>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</si>
  <si>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</si>
  <si>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</si>
  <si>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</si>
  <si>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</si>
  <si>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</si>
  <si>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</si>
  <si>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</si>
  <si>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</si>
  <si>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</si>
  <si>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</si>
  <si>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</si>
  <si>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</si>
  <si>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</si>
  <si>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</si>
  <si>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</si>
  <si>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</si>
  <si>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</si>
  <si>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</si>
  <si>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</si>
  <si>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</si>
  <si>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</si>
  <si>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</si>
  <si>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</si>
  <si>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</si>
  <si>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</si>
  <si>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</si>
  <si>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</si>
  <si>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</si>
  <si>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</si>
  <si>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</si>
  <si>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</si>
  <si>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</si>
  <si>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</si>
  <si>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</si>
  <si>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</si>
  <si>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</si>
  <si>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</si>
  <si>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</si>
  <si>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</si>
  <si>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</si>
  <si>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</si>
  <si>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</si>
  <si>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</si>
  <si>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</si>
  <si>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</si>
  <si>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</si>
  <si>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</si>
  <si>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</si>
  <si>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</si>
  <si>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</si>
  <si>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</si>
  <si>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</si>
  <si>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</si>
  <si>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</si>
  <si>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</si>
  <si>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</si>
  <si>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</si>
  <si>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</si>
  <si>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</si>
  <si>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</si>
  <si>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</si>
  <si>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</si>
  <si>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</si>
  <si>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</si>
  <si>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</si>
  <si>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</si>
  <si>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</si>
  <si>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</si>
  <si>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</si>
  <si>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</si>
  <si>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</si>
  <si>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</si>
  <si>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</si>
  <si>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</si>
  <si>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</si>
  <si>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</si>
  <si>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</si>
  <si>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</si>
  <si>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</si>
  <si>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</si>
  <si>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</si>
  <si>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</si>
  <si>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</si>
  <si>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</si>
  <si>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</si>
  <si>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</si>
  <si>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</si>
  <si>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</si>
  <si>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</si>
  <si>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</si>
  <si>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</si>
  <si>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</si>
  <si>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</si>
  <si>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</si>
  <si>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</si>
  <si>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</si>
  <si>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</si>
  <si>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</si>
  <si>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</si>
  <si>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</si>
  <si>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</si>
  <si>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</si>
  <si>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</si>
  <si>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</si>
  <si>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</si>
  <si>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</si>
  <si>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</si>
  <si>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</si>
  <si>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</si>
  <si>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</si>
  <si>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</si>
  <si>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</si>
  <si>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</si>
  <si>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</si>
  <si>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</si>
  <si>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</si>
  <si>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</si>
  <si>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</si>
  <si>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</si>
  <si>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</si>
  <si>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</si>
  <si>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</si>
  <si>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</si>
  <si>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</si>
  <si>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</si>
  <si>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</si>
  <si>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</si>
  <si>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</si>
  <si>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</si>
  <si>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</si>
  <si>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</si>
  <si>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</si>
  <si>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</si>
  <si>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</si>
  <si>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</si>
  <si>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</si>
  <si>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</si>
  <si>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</si>
  <si>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</si>
  <si>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</si>
  <si>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</si>
  <si>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</si>
  <si>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</si>
  <si>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</si>
  <si>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</si>
  <si>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</si>
  <si>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</si>
  <si>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</si>
  <si>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</si>
  <si>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</si>
  <si>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</si>
  <si>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</si>
  <si>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</si>
  <si>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</si>
  <si>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</si>
  <si>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</si>
  <si>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</si>
  <si>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</si>
  <si>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</si>
  <si>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</si>
  <si>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</si>
  <si>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</si>
  <si>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</si>
  <si>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</si>
  <si>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</si>
  <si>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</si>
  <si>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</si>
  <si>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</si>
  <si>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</si>
  <si>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</si>
  <si>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</si>
  <si>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</si>
  <si>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</si>
  <si>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</si>
  <si>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</si>
  <si>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</si>
  <si>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</si>
  <si>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</si>
  <si>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</si>
  <si>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</si>
  <si>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</si>
  <si>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</si>
  <si>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</si>
  <si>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</si>
  <si>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</si>
  <si>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</si>
  <si>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</si>
  <si>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</si>
  <si>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</si>
  <si>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</si>
  <si>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</si>
  <si>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</si>
  <si>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</si>
  <si>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</si>
  <si>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</si>
  <si>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</si>
  <si>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</si>
  <si>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</si>
  <si>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</si>
  <si>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</si>
  <si>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</si>
  <si>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</si>
  <si>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</si>
  <si>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</si>
  <si>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</si>
  <si>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</si>
  <si>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</si>
  <si>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</si>
  <si>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</si>
  <si>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</si>
  <si>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</si>
  <si>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</si>
  <si>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</si>
  <si>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</si>
  <si>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</si>
  <si>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</si>
  <si>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</si>
  <si>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</si>
  <si>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</si>
  <si>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</si>
  <si>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</si>
  <si>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</si>
  <si>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</si>
  <si>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</si>
  <si>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</si>
  <si>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</si>
  <si>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</si>
  <si>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</si>
  <si>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</si>
  <si>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</si>
  <si>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</si>
  <si>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</si>
  <si>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</si>
  <si>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</si>
  <si>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</si>
  <si>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</si>
  <si>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</si>
  <si>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</si>
  <si>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</si>
  <si>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</si>
  <si>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</si>
  <si>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</si>
  <si>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</si>
  <si>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</si>
  <si>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</si>
  <si>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</si>
  <si>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</si>
  <si>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</si>
  <si>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</si>
  <si>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</si>
  <si>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</si>
  <si>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</si>
  <si>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</si>
  <si>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</si>
  <si>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</si>
  <si>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</si>
  <si>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</si>
  <si>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</si>
  <si>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</si>
  <si>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</si>
  <si>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</si>
  <si>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</si>
  <si>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</si>
  <si>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</si>
  <si>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</si>
  <si>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</si>
  <si>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</si>
  <si>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</si>
  <si>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</si>
  <si>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</si>
  <si>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</si>
  <si>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</si>
  <si>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</si>
  <si>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</si>
  <si>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</si>
  <si>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</si>
  <si>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</si>
  <si>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</si>
  <si>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</si>
  <si>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</si>
  <si>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</si>
  <si>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</si>
  <si>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</si>
  <si>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</si>
  <si>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</si>
  <si>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</si>
  <si>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</si>
  <si>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</si>
  <si>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</si>
  <si>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</si>
  <si>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</si>
  <si>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</si>
  <si>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</si>
  <si>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</si>
  <si>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</si>
  <si>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</si>
  <si>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</si>
  <si>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</si>
  <si>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</si>
  <si>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</si>
  <si>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</si>
  <si>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</si>
  <si>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</si>
  <si>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</si>
  <si>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</si>
  <si>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</si>
  <si>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</si>
  <si>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</si>
  <si>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</si>
  <si>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</si>
  <si>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</si>
  <si>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</si>
  <si>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</si>
  <si>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</si>
  <si>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</si>
  <si>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</si>
  <si>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</si>
  <si>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</si>
  <si>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</si>
  <si>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</si>
  <si>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</si>
  <si>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</si>
  <si>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</si>
  <si>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</si>
  <si>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</si>
  <si>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</si>
  <si>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</si>
  <si>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</si>
  <si>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</si>
  <si>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</si>
  <si>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</si>
  <si>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</si>
  <si>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</si>
  <si>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</si>
  <si>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</si>
  <si>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</si>
  <si>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</si>
  <si>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</si>
  <si>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</si>
  <si>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</si>
  <si>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</si>
  <si>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</si>
  <si>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</si>
  <si>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</si>
  <si>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</si>
  <si>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</si>
  <si>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</si>
  <si>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</si>
  <si>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</si>
  <si>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</si>
  <si>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</si>
  <si>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</si>
  <si>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</si>
  <si>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</si>
  <si>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</si>
  <si>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</si>
  <si>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</si>
  <si>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</si>
  <si>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</si>
  <si>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</si>
  <si>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</si>
  <si>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</si>
  <si>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</si>
  <si>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</si>
  <si>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</si>
  <si>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</si>
  <si>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</si>
  <si>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</si>
  <si>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</si>
  <si>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</si>
  <si>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</si>
  <si>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</si>
  <si>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</si>
  <si>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</si>
  <si>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</si>
  <si>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</si>
  <si>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</si>
  <si>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</si>
  <si>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</si>
  <si>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</si>
  <si>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</si>
  <si>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</si>
  <si>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</si>
  <si>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</si>
  <si>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</si>
  <si>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</si>
  <si>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</si>
  <si>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</si>
  <si>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</si>
  <si>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</si>
  <si>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</si>
  <si>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</si>
  <si>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</si>
  <si>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</si>
  <si>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</si>
  <si>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</si>
  <si>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</si>
  <si>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</si>
  <si>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</si>
  <si>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</si>
  <si>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</si>
  <si>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</si>
  <si>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</si>
  <si>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</si>
  <si>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</si>
  <si>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</si>
  <si>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</si>
  <si>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</si>
  <si>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</si>
  <si>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</si>
  <si>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</si>
  <si>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</si>
  <si>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</si>
  <si>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</si>
  <si>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</si>
  <si>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</si>
  <si>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</si>
  <si>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</si>
  <si>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</si>
  <si>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</si>
  <si>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</si>
  <si>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</si>
  <si>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</si>
  <si>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</si>
  <si>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</si>
  <si>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</si>
  <si>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</si>
  <si>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</si>
  <si>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</si>
  <si>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</si>
  <si>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</si>
  <si>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</si>
  <si>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</si>
  <si>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</si>
  <si>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</si>
  <si>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</si>
  <si>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</si>
  <si>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</si>
  <si>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</si>
  <si>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</si>
  <si>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</si>
  <si>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</si>
  <si>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</si>
  <si>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</si>
  <si>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</si>
  <si>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</si>
  <si>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</si>
  <si>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</si>
  <si>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</si>
  <si>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</si>
  <si>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</si>
  <si>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</si>
  <si>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</si>
  <si>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</si>
  <si>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</si>
  <si>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</si>
  <si>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</si>
  <si>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</si>
  <si>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</si>
  <si>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</si>
  <si>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</si>
  <si>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</si>
  <si>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</si>
  <si>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</si>
  <si>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</si>
  <si>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</si>
  <si>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</si>
  <si>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</si>
  <si>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</si>
  <si>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</si>
  <si>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</si>
  <si>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</si>
  <si>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</si>
  <si>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</si>
  <si>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</si>
  <si>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</si>
  <si>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</si>
  <si>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</si>
  <si>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</si>
  <si>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</si>
  <si>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</si>
  <si>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</si>
  <si>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</si>
  <si>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</si>
  <si>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</si>
  <si>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</si>
  <si>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</si>
  <si>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</si>
  <si>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</si>
  <si>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</si>
  <si>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</si>
  <si>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</si>
  <si>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</si>
  <si>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</si>
  <si>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</si>
  <si>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</si>
  <si>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</si>
  <si>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</si>
  <si>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</si>
  <si>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</si>
  <si>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</si>
  <si>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</si>
  <si>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</si>
  <si>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</si>
  <si>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</si>
  <si>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</si>
  <si>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</si>
  <si>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</si>
  <si>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</si>
  <si>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</si>
  <si>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</si>
  <si>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</si>
  <si>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</si>
  <si>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</si>
  <si>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</si>
  <si>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</si>
  <si>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</si>
  <si>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</si>
  <si>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</si>
  <si>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</si>
  <si>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</si>
  <si>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</si>
  <si>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</si>
  <si>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</si>
  <si>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</si>
  <si>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</si>
  <si>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</si>
  <si>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</si>
  <si>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</si>
  <si>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</si>
  <si>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</si>
  <si>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</si>
  <si>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</si>
  <si>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</si>
  <si>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</si>
  <si>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</si>
  <si>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</si>
  <si>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</si>
  <si>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</si>
  <si>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</si>
  <si>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</si>
  <si>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</si>
  <si>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</si>
  <si>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</si>
  <si>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</si>
  <si>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</si>
  <si>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</si>
  <si>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</si>
  <si>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</si>
  <si>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</si>
  <si>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</si>
  <si>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</si>
  <si>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</si>
  <si>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</si>
  <si>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</si>
  <si>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</si>
  <si>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</si>
  <si>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</si>
  <si>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</si>
  <si>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</si>
  <si>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</si>
  <si>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</si>
  <si>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</si>
  <si>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</si>
  <si>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</si>
  <si>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</si>
  <si>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</si>
  <si>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</si>
  <si>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</si>
  <si>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</si>
  <si>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</si>
  <si>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</si>
  <si>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</si>
  <si>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</si>
  <si>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</si>
  <si>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</si>
  <si>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</si>
  <si>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</si>
  <si>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</si>
  <si>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</si>
  <si>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</si>
  <si>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</si>
  <si>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</si>
  <si>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</si>
  <si>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</si>
  <si>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</si>
  <si>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</si>
  <si>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</si>
  <si>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</si>
  <si>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</si>
  <si>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</si>
  <si>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</si>
  <si>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</si>
  <si>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</si>
  <si>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</si>
  <si>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</si>
  <si>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</si>
  <si>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</si>
  <si>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</si>
  <si>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</si>
  <si>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</si>
  <si>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</si>
  <si>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</si>
  <si>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</si>
  <si>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</si>
  <si>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</si>
  <si>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</si>
  <si>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</si>
  <si>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</si>
  <si>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</si>
  <si>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</si>
  <si>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</si>
  <si>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</si>
  <si>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</si>
  <si>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</si>
  <si>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</si>
  <si>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</si>
  <si>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</si>
  <si>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</si>
  <si>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</si>
  <si>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</si>
  <si>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</si>
  <si>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</si>
  <si>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</si>
  <si>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</si>
  <si>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</si>
  <si>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</si>
  <si>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</si>
  <si>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</si>
  <si>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</si>
  <si>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</si>
  <si>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</si>
  <si>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</si>
  <si>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</si>
  <si>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</si>
  <si>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</si>
  <si>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</si>
  <si>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</si>
  <si>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</si>
  <si>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</si>
  <si>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</si>
  <si>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</si>
  <si>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</si>
  <si>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</si>
  <si>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</si>
  <si>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</si>
  <si>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</si>
  <si>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</si>
  <si>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</si>
  <si>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</si>
  <si>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</si>
  <si>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</si>
  <si>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</si>
  <si>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</si>
  <si>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</si>
  <si>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</si>
  <si>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</si>
  <si>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</si>
  <si>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</si>
  <si>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</si>
  <si>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</si>
  <si>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</si>
  <si>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</si>
  <si>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</si>
  <si>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</si>
  <si>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</si>
  <si>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</si>
  <si>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</si>
  <si>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</si>
  <si>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</si>
  <si>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</si>
  <si>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</si>
  <si>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</si>
  <si>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</si>
  <si>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</si>
  <si>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</si>
  <si>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</si>
  <si>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</si>
  <si>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</si>
  <si>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</si>
  <si>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</si>
  <si>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</si>
  <si>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</si>
  <si>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</si>
  <si>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</si>
  <si>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</si>
  <si>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</si>
  <si>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</si>
  <si>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</si>
  <si>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</si>
  <si>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</si>
  <si>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</si>
  <si>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</si>
  <si>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</si>
  <si>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</si>
  <si>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</si>
  <si>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</si>
  <si>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</si>
  <si>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</si>
  <si>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</si>
  <si>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</si>
  <si>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</si>
  <si>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</si>
  <si>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</si>
  <si>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</si>
  <si>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</si>
  <si>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</si>
  <si>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</si>
  <si>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</si>
  <si>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</si>
  <si>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</si>
  <si>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</si>
  <si>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</si>
  <si>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</si>
  <si>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</si>
  <si>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</si>
  <si>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</si>
  <si>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</si>
  <si>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</si>
  <si>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</si>
  <si>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</si>
  <si>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</si>
  <si>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</si>
  <si>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</si>
  <si>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</si>
  <si>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</si>
  <si>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</si>
  <si>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</si>
  <si>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</si>
  <si>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</si>
  <si>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</si>
  <si>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</si>
  <si>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</si>
  <si>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</si>
  <si>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</si>
  <si>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</si>
  <si>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</si>
  <si>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</si>
  <si>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</si>
  <si>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</si>
  <si>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</si>
  <si>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</si>
  <si>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</si>
  <si>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</si>
  <si>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</si>
  <si>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</si>
  <si>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</si>
  <si>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</si>
  <si>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</si>
  <si>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</si>
  <si>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</si>
  <si>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</si>
  <si>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</si>
  <si>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</si>
  <si>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</si>
  <si>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</si>
  <si>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</si>
  <si>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</si>
  <si>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</si>
  <si>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</si>
  <si>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</si>
  <si>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</si>
  <si>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</si>
  <si>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</si>
  <si>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</si>
  <si>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</si>
  <si>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</si>
  <si>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</si>
  <si>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</si>
  <si>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</si>
  <si>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</si>
  <si>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</si>
  <si>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</si>
  <si>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</si>
  <si>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</si>
  <si>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</si>
  <si>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</si>
  <si>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</si>
  <si>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</si>
  <si>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</si>
  <si>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</si>
  <si>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</si>
  <si>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</si>
  <si>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</si>
  <si>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</si>
  <si>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</si>
  <si>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</si>
  <si>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</si>
  <si>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</si>
  <si>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</si>
  <si>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</si>
  <si>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</si>
  <si>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</si>
  <si>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</si>
  <si>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</si>
  <si>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</si>
  <si>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</si>
  <si>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</si>
  <si>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</si>
  <si>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</si>
  <si>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</si>
  <si>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</si>
  <si>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</si>
  <si>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</si>
  <si>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</si>
  <si>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</si>
  <si>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</si>
  <si>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</si>
  <si>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</si>
  <si>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</si>
  <si>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</si>
  <si>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</si>
  <si>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</si>
  <si>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</si>
  <si>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</si>
  <si>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</si>
  <si>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</si>
  <si>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</si>
  <si>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</si>
  <si>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</si>
  <si>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</si>
  <si>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</si>
  <si>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</si>
  <si>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</si>
  <si>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</si>
  <si>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</si>
  <si>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</si>
  <si>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</si>
  <si>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</si>
  <si>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</si>
  <si>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</si>
  <si>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</si>
  <si>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</si>
  <si>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</si>
  <si>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</si>
  <si>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</si>
  <si>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</si>
  <si>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</si>
  <si>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</si>
  <si>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</si>
  <si>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</si>
  <si>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</si>
  <si>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</si>
  <si>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</si>
  <si>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</si>
  <si>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</si>
  <si>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</si>
  <si>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</si>
  <si>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</si>
  <si>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</si>
  <si>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</si>
  <si>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</si>
  <si>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</si>
  <si>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</si>
  <si>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</si>
  <si>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</si>
  <si>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</si>
  <si>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</si>
  <si>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</si>
  <si>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</si>
  <si>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</si>
  <si>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</si>
  <si>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</si>
  <si>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</si>
  <si>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</si>
  <si>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</si>
  <si>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</si>
  <si>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</si>
  <si>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</si>
  <si>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</si>
  <si>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</si>
  <si>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</si>
  <si>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</si>
  <si>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</si>
  <si>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</si>
  <si>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</si>
  <si>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</si>
  <si>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</si>
  <si>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</si>
  <si>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</si>
  <si>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</si>
  <si>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</si>
  <si>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</si>
  <si>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</si>
  <si>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</si>
  <si>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</si>
  <si>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</si>
  <si>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</si>
  <si>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</si>
  <si>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</si>
  <si>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</si>
  <si>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</si>
  <si>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</si>
  <si>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</si>
  <si>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</si>
  <si>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</si>
  <si>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</si>
  <si>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</si>
  <si>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</si>
  <si>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</si>
  <si>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</si>
  <si>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</si>
  <si>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</si>
  <si>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</si>
  <si>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</si>
  <si>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</si>
  <si>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</si>
  <si>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</si>
  <si>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</si>
  <si>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</si>
  <si>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</si>
  <si>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</si>
  <si>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</si>
  <si>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</si>
  <si>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</si>
  <si>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</si>
  <si>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</si>
  <si>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</si>
  <si>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</si>
  <si>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</si>
  <si>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</si>
  <si>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</si>
  <si>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</si>
  <si>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</si>
  <si>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</si>
  <si>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</si>
  <si>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</si>
  <si>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</si>
  <si>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</si>
  <si>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</si>
  <si>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</si>
  <si>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</si>
  <si>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</si>
  <si>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</si>
  <si>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</si>
  <si>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</si>
  <si>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</si>
  <si>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</si>
  <si>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</si>
  <si>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</si>
  <si>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</si>
  <si>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</si>
  <si>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</si>
  <si>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</si>
  <si>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</si>
  <si>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</si>
  <si>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</si>
  <si>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</si>
  <si>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</si>
  <si>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</si>
  <si>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</si>
  <si>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</si>
  <si>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</si>
  <si>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</si>
  <si>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</si>
  <si>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</si>
  <si>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</si>
  <si>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</si>
  <si>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</si>
  <si>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</si>
  <si>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</si>
  <si>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</si>
  <si>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</si>
  <si>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</si>
  <si>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</si>
  <si>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</si>
  <si>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</si>
  <si>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</si>
  <si>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</si>
  <si>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</si>
  <si>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</si>
  <si>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</si>
  <si>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</si>
  <si>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</si>
  <si>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</si>
  <si>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</si>
  <si>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</si>
  <si>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</si>
  <si>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</si>
  <si>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</si>
  <si>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</si>
  <si>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</si>
  <si>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</si>
  <si>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</si>
  <si>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</si>
  <si>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</si>
  <si>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</si>
  <si>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</si>
  <si>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</si>
  <si>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</si>
  <si>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</si>
  <si>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</si>
  <si>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</si>
  <si>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</si>
  <si>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</si>
  <si>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</si>
  <si>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</si>
  <si>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</si>
  <si>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</si>
  <si>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</si>
  <si>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</si>
  <si>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</si>
  <si>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</si>
  <si>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</si>
  <si>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</si>
  <si>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</si>
  <si>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</si>
  <si>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</si>
  <si>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</si>
  <si>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</si>
  <si>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</si>
  <si>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</si>
  <si>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</si>
  <si>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</si>
  <si>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</si>
  <si>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</si>
  <si>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</si>
  <si>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</si>
  <si>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</si>
  <si>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</si>
  <si>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</si>
  <si>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</si>
  <si>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</si>
  <si>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</si>
  <si>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</si>
  <si>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</si>
  <si>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</si>
  <si>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</si>
  <si>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</si>
  <si>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</si>
  <si>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</si>
  <si>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</si>
  <si>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</si>
  <si>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</si>
  <si>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</si>
  <si>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</si>
  <si>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</si>
  <si>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</si>
  <si>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</si>
  <si>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</si>
  <si>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</si>
  <si>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</si>
  <si>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</si>
  <si>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</si>
  <si>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</si>
  <si>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</si>
  <si>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</si>
  <si>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</si>
  <si>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</si>
  <si>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</si>
  <si>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</si>
  <si>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</si>
  <si>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</si>
  <si>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</si>
  <si>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</si>
  <si>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</si>
  <si>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</si>
  <si>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</si>
  <si>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</si>
  <si>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</si>
  <si>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</si>
  <si>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</si>
  <si>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</si>
  <si>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</si>
  <si>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</si>
  <si>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</si>
  <si>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</si>
  <si>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</si>
  <si>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</si>
  <si>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</si>
  <si>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</si>
  <si>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</si>
  <si>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</si>
  <si>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</si>
  <si>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</si>
  <si>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</si>
  <si>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</si>
  <si>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</si>
  <si>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</si>
  <si>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</si>
  <si>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</si>
  <si>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</si>
  <si>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</si>
  <si>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</si>
  <si>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</si>
  <si>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</si>
  <si>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</si>
  <si>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</si>
  <si>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</si>
  <si>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</si>
  <si>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</si>
  <si>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</si>
  <si>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</si>
  <si>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</si>
  <si>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</si>
  <si>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</si>
  <si>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</si>
  <si>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</si>
  <si>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</si>
  <si>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</si>
  <si>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</si>
  <si>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</si>
  <si>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</si>
  <si>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</si>
  <si>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</si>
  <si>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</si>
  <si>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</si>
  <si>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</si>
  <si>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</si>
  <si>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</si>
  <si>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</si>
  <si>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</si>
  <si>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</si>
  <si>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</si>
  <si>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</si>
  <si>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</si>
  <si>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</si>
  <si>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</si>
  <si>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</si>
  <si>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</si>
  <si>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</si>
  <si>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</si>
  <si>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</si>
  <si>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</si>
  <si>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</si>
  <si>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</si>
  <si>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</si>
  <si>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</si>
  <si>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</si>
  <si>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</si>
  <si>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</si>
  <si>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</si>
  <si>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</si>
  <si>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</si>
  <si>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</si>
  <si>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</si>
  <si>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</si>
  <si>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</si>
  <si>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</si>
  <si>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</si>
  <si>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</si>
  <si>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</si>
  <si>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</si>
  <si>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</si>
  <si>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</si>
  <si>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</si>
  <si>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</si>
  <si>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</si>
  <si>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</si>
  <si>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</si>
  <si>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</si>
  <si>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</si>
  <si>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</si>
  <si>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</si>
  <si>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</si>
  <si>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</si>
  <si>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</si>
  <si>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</si>
  <si>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</si>
  <si>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</si>
  <si>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</si>
  <si>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</si>
  <si>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</si>
  <si>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</si>
  <si>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</si>
  <si>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</si>
  <si>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</si>
  <si>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</si>
  <si>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</si>
  <si>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</si>
  <si>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</si>
  <si>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</si>
  <si>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</si>
  <si>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</si>
  <si>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</si>
  <si>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</si>
  <si>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</si>
  <si>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</si>
  <si>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</si>
  <si>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</si>
  <si>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</si>
  <si>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</si>
  <si>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</si>
  <si>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</si>
  <si>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</si>
  <si>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</si>
  <si>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</si>
  <si>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</si>
  <si>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</si>
  <si>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</si>
  <si>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</si>
  <si>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</si>
  <si>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</si>
  <si>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</si>
  <si>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</si>
  <si>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</si>
  <si>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</si>
  <si>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</si>
  <si>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</si>
  <si>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</si>
  <si>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</si>
  <si>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</si>
  <si>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</si>
  <si>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</si>
  <si>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</si>
  <si>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</si>
  <si>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</si>
  <si>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</si>
  <si>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</si>
  <si>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</si>
  <si>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</si>
  <si>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</si>
  <si>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</si>
  <si>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</si>
  <si>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</si>
  <si>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</si>
  <si>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</si>
  <si>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</si>
  <si>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</si>
  <si>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</si>
  <si>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</si>
  <si>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</si>
  <si>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</si>
  <si>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</si>
  <si>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</si>
  <si>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</si>
  <si>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</si>
  <si>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</si>
  <si>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</si>
  <si>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</si>
  <si>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</si>
  <si>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</si>
  <si>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</si>
  <si>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</si>
  <si>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</si>
  <si>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</si>
  <si>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</si>
  <si>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</si>
  <si>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</si>
  <si>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</si>
  <si>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</si>
  <si>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</si>
  <si>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</si>
  <si>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</si>
  <si>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</si>
  <si>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</si>
  <si>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</si>
  <si>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</si>
  <si>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</si>
  <si>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</si>
  <si>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</si>
  <si>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</si>
  <si>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</si>
  <si>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</si>
  <si>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</si>
  <si>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</si>
  <si>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</si>
  <si>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</si>
  <si>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</si>
  <si>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</si>
  <si>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</si>
  <si>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</si>
  <si>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</si>
  <si>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</si>
  <si>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</si>
  <si>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</si>
  <si>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</si>
  <si>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</si>
  <si>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</si>
  <si>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</si>
  <si>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</si>
  <si>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</si>
  <si>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</si>
  <si>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</si>
  <si>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</si>
  <si>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</si>
  <si>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</si>
  <si>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</si>
  <si>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</si>
  <si>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</si>
  <si>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</si>
  <si>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</si>
  <si>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</si>
  <si>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</si>
  <si>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</si>
  <si>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</si>
  <si>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</si>
  <si>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</si>
  <si>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</si>
  <si>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</si>
  <si>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</si>
  <si>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</si>
  <si>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</si>
  <si>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</si>
  <si>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</si>
  <si>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</si>
  <si>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</si>
  <si>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</si>
  <si>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</si>
  <si>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</si>
  <si>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</si>
  <si>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</si>
  <si>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</si>
  <si>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</si>
  <si>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</si>
  <si>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</si>
  <si>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</si>
  <si>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</si>
  <si>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</si>
  <si>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</si>
  <si>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</si>
  <si>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</si>
  <si>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</si>
  <si>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</si>
  <si>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</si>
  <si>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</si>
  <si>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</si>
  <si>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</si>
  <si>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</si>
  <si>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</si>
  <si>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</si>
  <si>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</si>
  <si>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</si>
  <si>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</si>
  <si>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</si>
  <si>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</si>
  <si>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</si>
  <si>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</si>
  <si>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</si>
  <si>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</si>
  <si>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</si>
  <si>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</si>
  <si>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</si>
  <si>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</si>
  <si>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</si>
  <si>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</si>
  <si>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</si>
  <si>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</si>
  <si>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</si>
  <si>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</si>
  <si>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</si>
  <si>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</si>
  <si>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</si>
  <si>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</si>
  <si>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</si>
  <si>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</si>
  <si>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</si>
  <si>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</si>
  <si>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</si>
  <si>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</si>
  <si>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</si>
  <si>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</si>
  <si>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</si>
  <si>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</si>
  <si>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</si>
  <si>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</si>
  <si>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</si>
  <si>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</si>
  <si>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</si>
  <si>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</si>
  <si>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</si>
  <si>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</si>
  <si>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</si>
  <si>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</si>
  <si>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</si>
  <si>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</si>
  <si>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</si>
  <si>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</si>
  <si>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</si>
  <si>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</si>
  <si>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</si>
  <si>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</si>
  <si>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</si>
  <si>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</si>
  <si>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</si>
  <si>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</si>
  <si>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</si>
  <si>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</si>
  <si>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</si>
  <si>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</si>
  <si>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</si>
  <si>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</si>
  <si>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</si>
  <si>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</si>
  <si>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</si>
  <si>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</si>
  <si>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</si>
  <si>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</si>
  <si>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</si>
  <si>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</si>
  <si>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</si>
  <si>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</si>
  <si>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</si>
  <si>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</si>
  <si>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</si>
  <si>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</si>
  <si>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</si>
  <si>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</si>
  <si>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</si>
  <si>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</si>
  <si>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</si>
  <si>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</si>
  <si>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</si>
  <si>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</si>
  <si>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</si>
  <si>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</si>
  <si>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</si>
  <si>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</si>
  <si>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</si>
  <si>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</si>
  <si>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</si>
  <si>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</si>
  <si>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</si>
  <si>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</si>
  <si>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</si>
  <si>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</si>
  <si>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</si>
  <si>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</si>
  <si>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</si>
  <si>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</si>
  <si>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</si>
  <si>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</si>
  <si>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</si>
  <si>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</si>
  <si>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</si>
  <si>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</si>
  <si>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</si>
  <si>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</si>
  <si>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</si>
  <si>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</si>
  <si>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</si>
  <si>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</si>
  <si>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</si>
  <si>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</si>
  <si>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</si>
  <si>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</si>
  <si>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</si>
  <si>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</si>
  <si>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</si>
  <si>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</si>
  <si>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</si>
  <si>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</si>
  <si>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</si>
  <si>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</si>
  <si>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</si>
  <si>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</si>
  <si>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</si>
  <si>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</si>
  <si>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</si>
  <si>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</si>
  <si>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</si>
  <si>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</si>
  <si>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</si>
  <si>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</si>
  <si>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</si>
  <si>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</si>
  <si>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</si>
  <si>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</si>
  <si>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</si>
  <si>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</si>
  <si>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</si>
  <si>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</si>
  <si>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</si>
  <si>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</si>
  <si>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</si>
  <si>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</si>
  <si>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</si>
  <si>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</si>
  <si>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</si>
  <si>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</si>
  <si>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</si>
  <si>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</si>
  <si>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</si>
  <si>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</si>
  <si>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</si>
  <si>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</si>
  <si>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</si>
  <si>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</si>
  <si>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</si>
  <si>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</si>
  <si>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</si>
  <si>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</si>
  <si>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</si>
  <si>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</si>
  <si>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</si>
  <si>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</si>
  <si>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</si>
  <si>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</si>
  <si>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</si>
  <si>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</si>
  <si>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</si>
  <si>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</si>
  <si>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</si>
  <si>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</si>
  <si>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</si>
  <si>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</si>
  <si>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</si>
  <si>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</si>
  <si>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</si>
  <si>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</si>
  <si>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</si>
  <si>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</si>
  <si>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</si>
  <si>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</si>
  <si>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</si>
  <si>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</si>
  <si>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</si>
  <si>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</si>
  <si>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</si>
  <si>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</si>
  <si>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</si>
  <si>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</si>
  <si>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</si>
  <si>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</si>
  <si>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</si>
  <si>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</si>
  <si>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</si>
  <si>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</si>
  <si>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</si>
  <si>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</si>
  <si>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</si>
  <si>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</si>
  <si>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</si>
  <si>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</si>
  <si>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</si>
  <si>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</si>
  <si>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</si>
  <si>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</si>
  <si>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</si>
  <si>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</si>
  <si>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</si>
  <si>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</si>
  <si>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</si>
  <si>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</si>
  <si>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</si>
  <si>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</si>
  <si>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</si>
  <si>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</si>
  <si>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</si>
  <si>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</si>
  <si>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</si>
  <si>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</si>
  <si>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</si>
  <si>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</si>
  <si>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</si>
  <si>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</si>
  <si>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</si>
  <si>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</si>
  <si>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</si>
  <si>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</si>
  <si>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</si>
  <si>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</si>
  <si>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</si>
  <si>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</si>
  <si>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</si>
  <si>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</si>
  <si>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</si>
  <si>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</si>
  <si>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</si>
  <si>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</si>
  <si>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</si>
  <si>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</si>
  <si>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</si>
  <si>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</si>
  <si>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</si>
  <si>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</si>
  <si>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</si>
  <si>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</si>
  <si>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</si>
  <si>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</si>
  <si>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</si>
  <si>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</si>
  <si>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</si>
  <si>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</si>
  <si>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</si>
  <si>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</si>
  <si>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</si>
  <si>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</si>
  <si>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</si>
  <si>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</si>
  <si>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</si>
  <si>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</si>
  <si>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</si>
  <si>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</si>
  <si>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</si>
  <si>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</si>
  <si>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</si>
  <si>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</si>
  <si>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</si>
  <si>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</si>
  <si>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</si>
  <si>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</si>
  <si>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</si>
  <si>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</si>
  <si>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</si>
  <si>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</si>
  <si>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</si>
  <si>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</si>
  <si>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</si>
  <si>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</si>
  <si>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</si>
  <si>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</si>
  <si>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</si>
  <si>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</si>
  <si>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</si>
  <si>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</si>
  <si>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</si>
  <si>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</si>
  <si>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</si>
  <si>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</si>
  <si>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</si>
  <si>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</si>
  <si>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</si>
  <si>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</si>
  <si>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</si>
  <si>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</si>
  <si>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</si>
  <si>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</si>
  <si>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</si>
  <si>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</si>
  <si>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</si>
  <si>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</si>
  <si>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</si>
  <si>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</si>
  <si>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</si>
  <si>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</si>
  <si>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</si>
  <si>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</si>
  <si>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</si>
  <si>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</si>
  <si>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</si>
  <si>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</si>
  <si>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</si>
  <si>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</si>
  <si>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</si>
  <si>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</si>
  <si>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</si>
  <si>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</si>
  <si>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</si>
  <si>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</si>
  <si>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</si>
  <si>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</si>
  <si>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</si>
  <si>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</si>
  <si>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</si>
  <si>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</si>
  <si>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</si>
  <si>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</si>
  <si>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</si>
  <si>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</si>
  <si>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</si>
  <si>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</si>
  <si>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</si>
  <si>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</si>
  <si>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</si>
  <si>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</si>
  <si>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</si>
  <si>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</si>
  <si>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</si>
  <si>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</si>
  <si>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</si>
  <si>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</si>
  <si>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</si>
  <si>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</si>
  <si>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</si>
  <si>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</si>
  <si>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</si>
  <si>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</si>
  <si>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</si>
  <si>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</si>
  <si>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</si>
  <si>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</si>
  <si>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</si>
  <si>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</si>
  <si>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</si>
  <si>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</si>
  <si>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</si>
  <si>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</si>
  <si>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</si>
  <si>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</si>
  <si>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</si>
  <si>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</si>
  <si>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</si>
  <si>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</si>
  <si>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</si>
  <si>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</si>
  <si>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</si>
  <si>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</si>
  <si>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</si>
  <si>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</si>
  <si>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</si>
  <si>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</si>
  <si>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</si>
  <si>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</si>
  <si>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</si>
  <si>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</si>
  <si>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</si>
  <si>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</si>
  <si>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</si>
  <si>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</si>
  <si>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</si>
  <si>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</si>
  <si>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</si>
  <si>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</si>
  <si>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</si>
  <si>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</si>
  <si>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</si>
  <si>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</si>
  <si>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</si>
  <si>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</si>
  <si>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</si>
  <si>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</si>
  <si>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</si>
  <si>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</si>
  <si>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</si>
  <si>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</si>
  <si>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</si>
  <si>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</si>
  <si>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</si>
  <si>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</si>
  <si>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</si>
  <si>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</si>
  <si>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</si>
  <si>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</si>
  <si>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</si>
  <si>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</si>
  <si>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</si>
  <si>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</si>
  <si>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</si>
  <si>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</si>
  <si>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</si>
  <si>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</si>
  <si>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</si>
  <si>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</si>
  <si>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</si>
  <si>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</si>
  <si>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</si>
  <si>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</si>
  <si>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</si>
  <si>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</si>
  <si>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</si>
  <si>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</si>
  <si>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</si>
  <si>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</si>
  <si>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</si>
  <si>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</si>
  <si>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</si>
  <si>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</si>
  <si>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</si>
  <si>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</si>
  <si>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</si>
  <si>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</si>
  <si>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</si>
  <si>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</si>
  <si>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</si>
  <si>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</si>
  <si>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</si>
  <si>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</si>
  <si>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</si>
  <si>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</si>
  <si>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</si>
  <si>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</si>
  <si>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</si>
  <si>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</si>
  <si>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</si>
  <si>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</si>
  <si>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</si>
  <si>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</si>
  <si>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</si>
  <si>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</si>
  <si>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</si>
  <si>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</si>
  <si>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</si>
  <si>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</si>
  <si>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</si>
  <si>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</si>
  <si>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</si>
  <si>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</si>
  <si>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</si>
  <si>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</si>
  <si>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</si>
  <si>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</si>
  <si>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</si>
  <si>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</si>
  <si>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</si>
  <si>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</si>
  <si>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</si>
  <si>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</si>
  <si>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</si>
  <si>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</si>
  <si>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</si>
  <si>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</si>
  <si>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</si>
  <si>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</si>
  <si>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</si>
  <si>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</si>
  <si>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</si>
  <si>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</si>
  <si>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</si>
  <si>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</si>
  <si>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</si>
  <si>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</si>
  <si>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</si>
  <si>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</si>
  <si>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</si>
  <si>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</si>
  <si>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</si>
  <si>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</si>
  <si>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</si>
  <si>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</si>
  <si>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</si>
  <si>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</si>
  <si>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</si>
  <si>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</si>
  <si>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</si>
  <si>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</si>
  <si>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</si>
  <si>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</si>
  <si>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</si>
  <si>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</si>
  <si>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</si>
  <si>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</si>
  <si>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</si>
  <si>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</si>
  <si>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</si>
  <si>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</si>
  <si>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</si>
  <si>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</si>
  <si>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</si>
  <si>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</si>
  <si>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</si>
  <si>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</si>
  <si>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</si>
  <si>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</si>
  <si>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</si>
  <si>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</si>
  <si>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</si>
  <si>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</si>
  <si>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</si>
  <si>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</si>
  <si>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</si>
  <si>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</si>
  <si>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</si>
  <si>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</si>
  <si>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</si>
  <si>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</si>
  <si>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</si>
  <si>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</si>
  <si>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</si>
  <si>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</si>
  <si>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</si>
  <si>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</si>
  <si>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</si>
  <si>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</si>
  <si>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</si>
  <si>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</si>
  <si>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</si>
  <si>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</si>
  <si>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</si>
  <si>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</si>
  <si>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</si>
  <si>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</si>
  <si>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</si>
  <si>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</si>
  <si>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</si>
  <si>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</si>
  <si>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</si>
  <si>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</si>
  <si>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</si>
  <si>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</si>
  <si>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</si>
  <si>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</si>
  <si>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</si>
  <si>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</si>
  <si>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</si>
  <si>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</si>
  <si>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</si>
  <si>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</si>
  <si>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</si>
  <si>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</si>
  <si>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</si>
  <si>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</si>
  <si>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</si>
  <si>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</si>
  <si>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</si>
  <si>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</si>
  <si>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</si>
  <si>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</si>
  <si>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</si>
  <si>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</si>
  <si>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</si>
  <si>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</si>
  <si>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</si>
  <si>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</si>
  <si>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</si>
  <si>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</si>
  <si>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</si>
  <si>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</si>
  <si>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</si>
  <si>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</si>
  <si>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</si>
  <si>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</si>
  <si>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</si>
  <si>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</si>
  <si>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</si>
  <si>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</si>
  <si>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</si>
  <si>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</si>
  <si>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</si>
  <si>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</si>
  <si>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</si>
  <si>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</si>
  <si>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</si>
  <si>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</si>
  <si>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</si>
  <si>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</si>
  <si>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</si>
  <si>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</si>
  <si>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</si>
  <si>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</si>
  <si>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</si>
  <si>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</si>
  <si>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</si>
  <si>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</si>
  <si>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</si>
  <si>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</si>
  <si>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</si>
  <si>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</si>
  <si>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</si>
  <si>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</si>
  <si>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</si>
  <si>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</si>
  <si>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</si>
  <si>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</si>
  <si>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</si>
  <si>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</si>
  <si>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</si>
  <si>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</si>
  <si>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</si>
  <si>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</si>
  <si>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</si>
  <si>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</si>
  <si>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</si>
  <si>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</si>
  <si>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</si>
  <si>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</si>
  <si>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</si>
  <si>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</si>
  <si>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</si>
  <si>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</si>
  <si>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</si>
  <si>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</si>
  <si>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</si>
  <si>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</si>
  <si>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</si>
  <si>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</si>
  <si>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</si>
  <si>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</si>
  <si>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</si>
  <si>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</si>
  <si>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</si>
  <si>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</si>
  <si>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</si>
  <si>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</si>
  <si>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</si>
  <si>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</si>
  <si>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</si>
  <si>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</si>
  <si>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</si>
  <si>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</si>
  <si>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</si>
  <si>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</si>
  <si>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</si>
  <si>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</si>
  <si>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</si>
  <si>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</si>
  <si>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</si>
  <si>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</si>
  <si>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</si>
  <si>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</si>
  <si>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</si>
  <si>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</si>
  <si>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</si>
  <si>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</si>
  <si>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</si>
  <si>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</si>
  <si>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</si>
  <si>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</si>
  <si>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</si>
  <si>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</si>
  <si>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</si>
  <si>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</si>
  <si>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</si>
  <si>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</si>
  <si>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</si>
  <si>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</si>
  <si>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</si>
  <si>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</si>
  <si>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</si>
  <si>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</si>
  <si>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</si>
  <si>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</si>
  <si>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</si>
  <si>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</si>
  <si>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</si>
  <si>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</si>
  <si>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</si>
  <si>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</si>
  <si>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</si>
  <si>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</si>
  <si>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</si>
  <si>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</si>
  <si>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</si>
  <si>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</si>
  <si>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</si>
  <si>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</si>
  <si>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</si>
  <si>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</si>
  <si>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</si>
  <si>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</si>
  <si>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</si>
  <si>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</si>
  <si>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</si>
  <si>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</si>
  <si>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</si>
  <si>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</si>
  <si>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</si>
  <si>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</si>
  <si>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</si>
  <si>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</si>
  <si>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</si>
  <si>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</si>
  <si>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</si>
  <si>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</si>
  <si>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</si>
  <si>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</si>
  <si>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</si>
  <si>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</si>
  <si>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</si>
  <si>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</si>
  <si>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</si>
  <si>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</si>
  <si>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</si>
  <si>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</si>
  <si>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</si>
  <si>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</si>
  <si>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</si>
  <si>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</si>
  <si>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</si>
  <si>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</si>
  <si>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</si>
  <si>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</si>
  <si>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</si>
  <si>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</si>
  <si>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</si>
  <si>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</si>
  <si>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</si>
  <si>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</si>
  <si>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</si>
  <si>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</si>
  <si>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</si>
  <si>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</si>
  <si>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</si>
  <si>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</si>
  <si>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</si>
  <si>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</si>
  <si>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</si>
  <si>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</si>
  <si>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</si>
  <si>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</si>
  <si>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</si>
  <si>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</si>
  <si>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</si>
  <si>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</si>
  <si>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</si>
  <si>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</si>
  <si>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</si>
  <si>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</si>
  <si>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</si>
  <si>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</si>
  <si>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</si>
  <si>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</si>
  <si>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</si>
  <si>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</si>
  <si>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</si>
  <si>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</si>
  <si>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</si>
  <si>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</si>
  <si>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</si>
  <si>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</si>
  <si>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</si>
  <si>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</si>
  <si>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</si>
  <si>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</si>
  <si>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</si>
  <si>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</si>
  <si>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</si>
  <si>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</si>
  <si>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</si>
  <si>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</si>
  <si>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</si>
  <si>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</si>
  <si>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</si>
  <si>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</si>
  <si>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</si>
  <si>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</si>
  <si>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</si>
  <si>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</si>
  <si>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</si>
  <si>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</si>
  <si>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</si>
  <si>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</si>
  <si>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</si>
  <si>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</si>
  <si>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</si>
  <si>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</si>
  <si>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</si>
  <si>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</si>
  <si>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</si>
  <si>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</si>
  <si>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</si>
  <si>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</si>
  <si>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</si>
  <si>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</si>
  <si>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</si>
  <si>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</si>
  <si>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</si>
  <si>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</si>
  <si>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</si>
  <si>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</si>
  <si>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</si>
  <si>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</si>
  <si>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</si>
  <si>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</si>
  <si>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</si>
  <si>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</si>
  <si>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</si>
  <si>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</si>
  <si>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</si>
  <si>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</si>
  <si>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</si>
  <si>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</si>
  <si>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</si>
  <si>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</si>
  <si>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</si>
  <si>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</si>
  <si>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</si>
  <si>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</si>
  <si>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</si>
  <si>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</si>
  <si>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</si>
  <si>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</si>
  <si>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</si>
  <si>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</si>
  <si>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</si>
  <si>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</si>
  <si>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</si>
  <si>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</si>
  <si>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</si>
  <si>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</si>
  <si>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</si>
  <si>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</si>
  <si>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</si>
  <si>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</si>
  <si>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</si>
  <si>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</si>
  <si>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</si>
  <si>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</si>
  <si>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</si>
  <si>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</si>
  <si>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</si>
  <si>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</si>
  <si>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</si>
  <si>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</si>
  <si>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</si>
  <si>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</si>
  <si>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</si>
  <si>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</si>
  <si>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</si>
  <si>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</si>
  <si>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</si>
  <si>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</si>
  <si>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</si>
  <si>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</si>
  <si>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</si>
  <si>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</si>
  <si>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</si>
  <si>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</si>
  <si>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</si>
  <si>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</si>
  <si>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</si>
  <si>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</si>
  <si>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</si>
  <si>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</si>
  <si>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</si>
  <si>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</si>
  <si>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</si>
  <si>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</si>
  <si>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</si>
  <si>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</si>
  <si>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</si>
  <si>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</si>
  <si>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</si>
  <si>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</si>
  <si>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</si>
  <si>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</si>
  <si>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</si>
  <si>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</si>
  <si>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</si>
  <si>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</si>
  <si>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</si>
  <si>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</si>
  <si>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</si>
  <si>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</si>
  <si>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</si>
  <si>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</si>
  <si>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</si>
  <si>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</si>
  <si>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</si>
  <si>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</si>
  <si>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</si>
  <si>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</si>
  <si>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</si>
  <si>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</si>
  <si>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</si>
  <si>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</si>
  <si>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</si>
  <si>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</si>
  <si>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</si>
  <si>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</si>
  <si>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</si>
  <si>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</si>
  <si>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</si>
  <si>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</si>
  <si>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</si>
  <si>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</si>
  <si>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</si>
  <si>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</si>
  <si>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</si>
  <si>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</si>
  <si>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</si>
  <si>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</si>
  <si>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</si>
  <si>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</si>
  <si>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</si>
  <si>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</si>
  <si>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</si>
  <si>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</si>
  <si>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</si>
  <si>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</si>
  <si>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</si>
  <si>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</si>
  <si>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</si>
  <si>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</si>
  <si>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</si>
  <si>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</si>
  <si>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</si>
  <si>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</si>
  <si>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</si>
  <si>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</si>
  <si>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</si>
  <si>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</si>
  <si>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</si>
  <si>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</si>
  <si>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</si>
  <si>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</si>
  <si>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</si>
  <si>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</si>
  <si>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</si>
  <si>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</si>
  <si>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</si>
  <si>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</si>
  <si>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</si>
  <si>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</si>
  <si>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</si>
  <si>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</si>
  <si>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</si>
  <si>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</si>
  <si>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</si>
  <si>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</si>
  <si>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</si>
  <si>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</si>
  <si>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</si>
  <si>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</si>
  <si>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</si>
  <si>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</si>
  <si>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</si>
  <si>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</si>
  <si>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</si>
  <si>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</si>
  <si>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</si>
  <si>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</si>
  <si>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</si>
  <si>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</si>
  <si>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</si>
  <si>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</si>
  <si>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</si>
  <si>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</si>
  <si>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</si>
  <si>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</si>
  <si>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</si>
  <si>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</si>
  <si>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</si>
  <si>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</si>
  <si>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</si>
  <si>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</si>
  <si>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</si>
  <si>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</si>
  <si>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</si>
  <si>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</si>
  <si>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</si>
  <si>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</si>
  <si>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</si>
  <si>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</si>
  <si>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</si>
  <si>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</si>
  <si>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</si>
  <si>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</si>
  <si>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</si>
  <si>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</si>
  <si>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</si>
  <si>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</si>
  <si>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</si>
  <si>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</si>
  <si>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</si>
  <si>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</si>
  <si>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</si>
  <si>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</si>
  <si>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</si>
  <si>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</si>
  <si>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</si>
  <si>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</si>
  <si>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</si>
  <si>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</si>
  <si>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</si>
  <si>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</si>
  <si>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</si>
  <si>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</si>
  <si>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</si>
  <si>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</si>
  <si>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</si>
  <si>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</si>
  <si>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</si>
  <si>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</si>
  <si>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</si>
  <si>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</si>
  <si>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</si>
  <si>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</si>
  <si>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</si>
  <si>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</si>
  <si>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</si>
  <si>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</si>
  <si>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</si>
  <si>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</si>
  <si>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</si>
  <si>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</si>
  <si>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</si>
  <si>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</si>
  <si>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</si>
  <si>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</si>
  <si>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</si>
  <si>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</si>
  <si>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</si>
  <si>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</si>
  <si>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</si>
  <si>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</si>
  <si>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</si>
  <si>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</si>
  <si>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</si>
  <si>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</si>
  <si>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</si>
  <si>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</si>
  <si>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</si>
  <si>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</si>
  <si>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</si>
  <si>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</si>
  <si>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</si>
  <si>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</si>
  <si>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</si>
  <si>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</si>
  <si>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</si>
  <si>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</si>
  <si>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</si>
  <si>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</si>
  <si>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</si>
  <si>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</si>
  <si>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</si>
  <si>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</si>
  <si>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</si>
  <si>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</si>
  <si>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</si>
  <si>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</si>
  <si>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</si>
  <si>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</si>
  <si>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</si>
  <si>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</si>
  <si>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</si>
  <si>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</si>
  <si>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</si>
  <si>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</si>
  <si>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</si>
  <si>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</si>
  <si>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</si>
  <si>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</si>
  <si>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</si>
  <si>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</si>
  <si>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</si>
  <si>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</si>
  <si>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</si>
  <si>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</si>
  <si>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</si>
  <si>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</si>
  <si>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</si>
  <si>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</si>
  <si>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</si>
  <si>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</si>
  <si>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</si>
  <si>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</si>
  <si>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</si>
  <si>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</si>
  <si>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</si>
  <si>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</si>
  <si>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</si>
  <si>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</si>
  <si>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</si>
  <si>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</si>
  <si>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</si>
  <si>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</si>
  <si>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</si>
  <si>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</si>
  <si>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</si>
  <si>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</si>
  <si>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</si>
  <si>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</si>
  <si>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</si>
  <si>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</si>
  <si>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</si>
  <si>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</si>
  <si>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</si>
  <si>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</si>
  <si>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</si>
  <si>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</si>
  <si>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</si>
  <si>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</si>
  <si>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</si>
  <si>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</si>
  <si>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</si>
  <si>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</si>
  <si>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</si>
  <si>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</si>
  <si>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</si>
  <si>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</si>
  <si>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</si>
  <si>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</si>
  <si>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</si>
  <si>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</si>
  <si>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</si>
  <si>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</si>
  <si>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</si>
  <si>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</si>
  <si>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</si>
  <si>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</si>
  <si>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</si>
  <si>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</si>
  <si>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</si>
  <si>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</si>
  <si>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</si>
  <si>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</si>
  <si>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</si>
  <si>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</si>
  <si>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</si>
  <si>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</si>
  <si>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</si>
  <si>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</si>
  <si>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</si>
  <si>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</si>
  <si>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</si>
  <si>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</si>
  <si>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</si>
  <si>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</si>
  <si>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</si>
  <si>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</si>
  <si>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</si>
  <si>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</si>
  <si>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</si>
  <si>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</si>
  <si>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</si>
  <si>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</si>
  <si>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</si>
  <si>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</si>
  <si>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</si>
  <si>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</si>
  <si>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</si>
  <si>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</si>
  <si>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</si>
  <si>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</si>
  <si>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</si>
  <si>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</si>
  <si>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</si>
  <si>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</si>
  <si>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</si>
  <si>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</si>
  <si>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</si>
  <si>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</si>
  <si>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</si>
  <si>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</si>
  <si>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</si>
  <si>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</si>
  <si>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</si>
  <si>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</si>
  <si>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</si>
  <si>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</si>
  <si>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</si>
  <si>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</si>
  <si>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</si>
  <si>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</si>
  <si>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</si>
  <si>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</si>
  <si>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</si>
  <si>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</si>
  <si>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</si>
  <si>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</si>
  <si>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</si>
  <si>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</si>
  <si>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</si>
  <si>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</si>
  <si>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</si>
  <si>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</si>
  <si>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</si>
  <si>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</si>
  <si>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</si>
  <si>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</si>
  <si>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</si>
  <si>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</si>
  <si>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</si>
  <si>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</si>
  <si>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</si>
  <si>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</si>
  <si>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</si>
  <si>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</si>
  <si>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</si>
  <si>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</si>
  <si>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</si>
  <si>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</si>
  <si>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</si>
  <si>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</si>
  <si>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</si>
  <si>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</si>
  <si>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</si>
  <si>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</si>
  <si>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</si>
  <si>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</si>
  <si>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</si>
  <si>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</si>
  <si>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</si>
  <si>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</si>
  <si>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</si>
  <si>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</si>
  <si>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</si>
  <si>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</si>
  <si>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</si>
  <si>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</si>
  <si>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</si>
  <si>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</si>
  <si>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</si>
  <si>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</si>
  <si>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</si>
  <si>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</si>
  <si>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</si>
  <si>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</si>
  <si>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</si>
  <si>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</si>
  <si>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</si>
  <si>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</si>
  <si>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</si>
  <si>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</si>
  <si>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</si>
  <si>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</si>
  <si>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</si>
  <si>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</si>
  <si>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</si>
  <si>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</si>
  <si>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</si>
  <si>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</si>
  <si>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</si>
  <si>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</si>
  <si>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</si>
  <si>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</si>
  <si>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</si>
  <si>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</si>
  <si>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</si>
  <si>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</si>
  <si>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</si>
  <si>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</si>
  <si>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</si>
  <si>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</si>
  <si>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</si>
  <si>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</si>
  <si>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</si>
  <si>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</si>
  <si>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</si>
  <si>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</si>
  <si>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</si>
  <si>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</si>
  <si>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</si>
  <si>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</si>
  <si>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</si>
  <si>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</si>
  <si>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</si>
  <si>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</si>
  <si>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</si>
  <si>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</si>
  <si>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</si>
  <si>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</si>
  <si>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</si>
  <si>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</si>
  <si>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</si>
  <si>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</si>
  <si>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</si>
  <si>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</si>
  <si>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</si>
  <si>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</si>
  <si>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</si>
  <si>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</si>
  <si>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</si>
  <si>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</si>
  <si>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</si>
  <si>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</si>
  <si>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</si>
  <si>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</si>
  <si>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</si>
  <si>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</si>
  <si>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</si>
  <si>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</si>
  <si>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</si>
  <si>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</si>
  <si>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</si>
  <si>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</si>
  <si>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</si>
  <si>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</si>
  <si>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</si>
  <si>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</si>
  <si>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</si>
  <si>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</si>
  <si>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</si>
  <si>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</si>
  <si>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</si>
  <si>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</si>
  <si>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</si>
  <si>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</si>
  <si>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</si>
  <si>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</si>
  <si>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</si>
  <si>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</si>
  <si>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</si>
  <si>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</si>
  <si>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</si>
  <si>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</si>
  <si>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</si>
  <si>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</si>
  <si>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</si>
  <si>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</si>
  <si>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</si>
  <si>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</si>
  <si>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</si>
  <si>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</si>
  <si>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</si>
  <si>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</si>
  <si>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</si>
  <si>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</si>
  <si>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</si>
  <si>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</si>
  <si>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</si>
  <si>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</si>
  <si>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</si>
  <si>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</si>
  <si>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</si>
  <si>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</si>
  <si>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</si>
  <si>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</si>
  <si>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</si>
  <si>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</si>
  <si>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</si>
  <si>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</si>
  <si>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</si>
  <si>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</si>
  <si>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</si>
  <si>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</si>
  <si>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</si>
  <si>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</si>
  <si>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</si>
  <si>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</si>
  <si>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</si>
  <si>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</si>
  <si>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</si>
  <si>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</si>
  <si>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</si>
  <si>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</si>
  <si>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</si>
  <si>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</si>
  <si>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</si>
  <si>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</si>
  <si>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</si>
  <si>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</si>
  <si>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</si>
  <si>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</si>
  <si>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</si>
  <si>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</si>
  <si>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</si>
  <si>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</si>
  <si>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</si>
  <si>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</si>
  <si>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</si>
  <si>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</si>
  <si>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</si>
  <si>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</si>
  <si>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</si>
  <si>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</si>
  <si>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</si>
  <si>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</si>
  <si>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</si>
  <si>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</si>
  <si>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</si>
  <si>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</si>
  <si>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</si>
  <si>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</si>
  <si>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</si>
  <si>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</si>
  <si>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</si>
  <si>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</si>
  <si>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</si>
  <si>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</si>
  <si>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</si>
  <si>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</si>
  <si>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</si>
  <si>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</si>
  <si>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</si>
  <si>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</si>
  <si>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</si>
  <si>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</si>
  <si>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</si>
  <si>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</si>
  <si>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</si>
  <si>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</si>
  <si>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</si>
  <si>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</si>
  <si>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</si>
  <si>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</si>
  <si>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</si>
  <si>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</si>
  <si>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</si>
  <si>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</si>
  <si>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</si>
  <si>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</si>
  <si>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</si>
  <si>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</si>
  <si>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</si>
  <si>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</si>
  <si>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</si>
  <si>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</si>
  <si>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</si>
  <si>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</si>
  <si>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</si>
  <si>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</si>
  <si>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</si>
  <si>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</si>
  <si>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</si>
  <si>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</si>
  <si>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</si>
  <si>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</si>
  <si>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</si>
  <si>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</si>
  <si>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</si>
  <si>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</si>
  <si>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</si>
  <si>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</si>
  <si>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</si>
  <si>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</si>
  <si>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</si>
  <si>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</si>
  <si>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</si>
  <si>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</si>
  <si>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</si>
  <si>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</si>
  <si>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</si>
  <si>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</si>
  <si>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</si>
  <si>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</si>
  <si>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</si>
  <si>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</si>
  <si>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</si>
  <si>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</si>
  <si>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</si>
  <si>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</si>
  <si>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</si>
  <si>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</si>
  <si>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</si>
  <si>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</si>
  <si>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</si>
  <si>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</si>
  <si>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</si>
  <si>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</si>
  <si>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</si>
  <si>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</si>
  <si>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</si>
  <si>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</si>
  <si>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</si>
  <si>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</si>
  <si>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</si>
  <si>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</si>
  <si>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</si>
  <si>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</si>
  <si>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</si>
  <si>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</si>
  <si>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</si>
  <si>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</si>
  <si>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</si>
  <si>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</si>
  <si>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</si>
  <si>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</si>
  <si>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</si>
  <si>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</si>
  <si>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</si>
  <si>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</si>
  <si>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</si>
  <si>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</si>
  <si>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</si>
  <si>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</si>
  <si>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</si>
  <si>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</si>
  <si>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</si>
  <si>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</si>
  <si>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</si>
  <si>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</si>
  <si>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</si>
  <si>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</si>
  <si>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</si>
  <si>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</si>
  <si>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</si>
  <si>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</si>
  <si>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</si>
  <si>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</si>
  <si>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</si>
  <si>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</si>
  <si>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</si>
  <si>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</si>
  <si>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</si>
  <si>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</si>
  <si>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</si>
  <si>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</si>
  <si>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</si>
  <si>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</si>
  <si>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</si>
  <si>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</si>
  <si>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</si>
  <si>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</si>
  <si>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</si>
  <si>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</si>
  <si>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</si>
  <si>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</si>
  <si>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</si>
  <si>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</si>
  <si>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</si>
  <si>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</si>
  <si>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</si>
  <si>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</si>
  <si>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</si>
  <si>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</si>
  <si>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</si>
  <si>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</si>
  <si>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</si>
  <si>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</si>
  <si>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</si>
  <si>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</si>
  <si>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</si>
  <si>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</si>
  <si>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</si>
  <si>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</si>
  <si>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</si>
  <si>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</si>
  <si>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</si>
  <si>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</si>
  <si>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</si>
  <si>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</si>
  <si>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</si>
  <si>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</si>
  <si>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</si>
  <si>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</si>
  <si>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</si>
  <si>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</si>
  <si>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</si>
  <si>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</si>
  <si>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</si>
  <si>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</si>
  <si>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</si>
  <si>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</si>
  <si>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</si>
  <si>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</si>
  <si>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</si>
  <si>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</si>
  <si>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</si>
  <si>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</si>
  <si>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</si>
  <si>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</si>
  <si>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</si>
  <si>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</si>
  <si>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</si>
  <si>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</si>
  <si>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</si>
  <si>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</si>
  <si>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</si>
  <si>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</si>
  <si>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</si>
  <si>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</si>
  <si>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</si>
  <si>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</si>
  <si>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</si>
  <si>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</si>
  <si>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</si>
  <si>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</si>
  <si>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</si>
  <si>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</si>
  <si>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</si>
  <si>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</si>
  <si>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</si>
  <si>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</si>
  <si>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</si>
  <si>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</si>
  <si>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</si>
  <si>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</si>
  <si>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</si>
  <si>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</si>
  <si>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</si>
  <si>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</si>
  <si>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</si>
  <si>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</si>
  <si>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</si>
  <si>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</si>
  <si>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</si>
  <si>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</si>
  <si>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</si>
  <si>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</si>
  <si>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</si>
  <si>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</si>
  <si>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</si>
  <si>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</si>
  <si>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</si>
  <si>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</si>
  <si>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</si>
  <si>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</si>
  <si>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</si>
  <si>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</si>
  <si>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</si>
  <si>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</si>
  <si>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</si>
  <si>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</si>
  <si>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</si>
  <si>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</si>
  <si>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</si>
  <si>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</si>
  <si>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</si>
  <si>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</si>
  <si>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</si>
  <si>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</si>
  <si>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</si>
  <si>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</si>
  <si>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</si>
  <si>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</si>
  <si>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</si>
  <si>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</si>
  <si>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</si>
  <si>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</si>
  <si>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</si>
  <si>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</si>
  <si>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</si>
  <si>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</si>
  <si>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</si>
  <si>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</si>
  <si>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</si>
  <si>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</si>
  <si>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</si>
  <si>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</si>
  <si>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</si>
  <si>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</si>
  <si>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</si>
  <si>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</si>
  <si>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</si>
  <si>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</si>
  <si>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</si>
  <si>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</si>
  <si>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</si>
  <si>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</si>
  <si>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</si>
  <si>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</si>
  <si>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</si>
  <si>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</si>
  <si>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</si>
  <si>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</si>
  <si>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</si>
  <si>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</si>
  <si>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</si>
  <si>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</si>
  <si>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</si>
  <si>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</si>
  <si>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</si>
  <si>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</si>
  <si>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</si>
  <si>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</si>
  <si>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</si>
  <si>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</si>
  <si>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</si>
  <si>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</si>
  <si>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</si>
  <si>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</si>
  <si>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</si>
  <si>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</si>
  <si>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</si>
  <si>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</si>
  <si>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</si>
  <si>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</si>
  <si>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</si>
  <si>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</si>
  <si>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</si>
  <si>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</si>
  <si>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</si>
  <si>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</si>
  <si>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</si>
  <si>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</si>
  <si>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</si>
  <si>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</si>
  <si>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</si>
  <si>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</si>
  <si>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</si>
  <si>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</si>
  <si>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</si>
  <si>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</si>
  <si>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</si>
  <si>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</si>
  <si>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</si>
  <si>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</si>
  <si>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</si>
  <si>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</si>
  <si>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</si>
  <si>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</si>
  <si>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</si>
  <si>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</si>
  <si>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</si>
  <si>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</si>
  <si>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</si>
  <si>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</si>
  <si>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</si>
  <si>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</si>
  <si>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</si>
  <si>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</si>
  <si>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</si>
  <si>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</si>
  <si>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</si>
  <si>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</si>
  <si>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</si>
  <si>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</si>
  <si>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</si>
  <si>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</si>
  <si>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</si>
  <si>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</si>
  <si>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</si>
  <si>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</si>
  <si>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</si>
  <si>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</si>
  <si>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</si>
  <si>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</si>
  <si>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</si>
  <si>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</si>
  <si>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</si>
  <si>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</si>
  <si>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</si>
  <si>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</si>
  <si>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</si>
  <si>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</si>
  <si>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</si>
  <si>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</si>
  <si>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</si>
  <si>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</si>
  <si>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</si>
  <si>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</si>
  <si>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</si>
  <si>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</si>
  <si>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</si>
  <si>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</si>
  <si>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</si>
  <si>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</si>
  <si>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</si>
  <si>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</si>
  <si>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</si>
  <si>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</si>
  <si>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</si>
  <si>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</si>
  <si>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</si>
  <si>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</si>
  <si>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</si>
  <si>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</si>
  <si>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</si>
  <si>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</si>
  <si>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</si>
  <si>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</si>
  <si>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</si>
  <si>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</si>
  <si>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</si>
  <si>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</si>
  <si>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</si>
  <si>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</si>
  <si>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</si>
  <si>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</si>
  <si>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</si>
  <si>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</si>
  <si>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</si>
  <si>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</si>
  <si>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</si>
  <si>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</si>
  <si>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</si>
  <si>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</si>
  <si>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</si>
  <si>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</si>
  <si>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</si>
  <si>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</si>
  <si>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</si>
  <si>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</si>
  <si>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</si>
  <si>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</si>
  <si>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</si>
  <si>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</si>
  <si>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</si>
  <si>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</si>
  <si>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</si>
  <si>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</si>
  <si>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</si>
  <si>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</si>
  <si>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</si>
  <si>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</si>
  <si>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</si>
  <si>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</si>
  <si>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</si>
  <si>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</si>
  <si>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</si>
  <si>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</si>
  <si>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</si>
  <si>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</si>
  <si>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</si>
  <si>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</si>
  <si>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</si>
  <si>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</si>
  <si>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</si>
  <si>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</si>
  <si>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</si>
  <si>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</si>
  <si>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</si>
  <si>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</si>
  <si>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</si>
  <si>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</si>
  <si>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</si>
  <si>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</si>
  <si>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</si>
  <si>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</si>
  <si>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</si>
  <si>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</si>
  <si>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</si>
  <si>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</si>
  <si>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</si>
  <si>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</si>
  <si>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</si>
  <si>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</si>
  <si>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</si>
  <si>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</si>
  <si>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</si>
  <si>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</si>
  <si>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</si>
  <si>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</si>
  <si>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</si>
  <si>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</si>
  <si>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</si>
  <si>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</si>
  <si>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</si>
  <si>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</si>
  <si>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</si>
  <si>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</si>
  <si>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</si>
  <si>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</si>
  <si>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</si>
  <si>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</si>
  <si>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</si>
  <si>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</si>
  <si>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</si>
  <si>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</si>
  <si>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</si>
  <si>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</si>
  <si>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</si>
  <si>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</si>
  <si>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</si>
  <si>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</si>
  <si>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</si>
  <si>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</si>
  <si>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</si>
  <si>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</si>
  <si>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</si>
  <si>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</si>
  <si>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</si>
  <si>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</si>
  <si>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</si>
  <si>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</si>
  <si>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</si>
  <si>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</si>
  <si>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</si>
  <si>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</si>
  <si>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</si>
  <si>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</si>
  <si>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</si>
  <si>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</si>
  <si>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</si>
  <si>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</si>
  <si>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</si>
  <si>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</si>
  <si>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</si>
  <si>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</si>
  <si>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</si>
  <si>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</si>
  <si>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</si>
  <si>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</si>
  <si>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</si>
  <si>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</si>
  <si>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</si>
  <si>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</si>
  <si>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</si>
  <si>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</si>
  <si>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</si>
  <si>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</si>
  <si>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</si>
  <si>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</si>
  <si>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</si>
  <si>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</si>
  <si>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</si>
  <si>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</si>
  <si>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</si>
  <si>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</si>
  <si>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</si>
  <si>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</si>
  <si>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</si>
  <si>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</si>
  <si>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</si>
  <si>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</si>
  <si>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</si>
  <si>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</si>
  <si>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</si>
  <si>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</si>
  <si>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</si>
  <si>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</si>
  <si>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</si>
  <si>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</si>
  <si>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</si>
  <si>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</si>
  <si>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</si>
  <si>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</si>
  <si>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</si>
  <si>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</si>
  <si>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</si>
  <si>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</si>
  <si>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</si>
  <si>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</si>
  <si>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</si>
  <si>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</si>
  <si>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</si>
  <si>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</si>
  <si>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</si>
  <si>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</si>
  <si>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</si>
  <si>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</si>
  <si>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</si>
  <si>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</si>
  <si>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</si>
  <si>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</si>
  <si>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</si>
  <si>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</si>
  <si>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</si>
  <si>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PCM-20251209-00002992</t>
  </si>
  <si>
    <t>site flapping &amp; ETA 10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</si>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</sst>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338.04246087963111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46000.990886574073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46000.990886574073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46000.990886574073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46000.990886574073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46000.990886574073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46000.990886574073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46000.990886574073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46000.990886574073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46000.990886574073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46000.990886574073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46000.990886574073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46000.990886574073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46000.990886574073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46000.990886574073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46000.990886574073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46000.990886574073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46000.990886574073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46000.990886574073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46000.990886574073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46000.990886574073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46000.990886574073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46000.990886574073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46000.990886574073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46000.990886574073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46000.990886574073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46000.990886574073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46000.990886574073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46000.990886574073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46000.990886574073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46000.990886574073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46000.990886574073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46000.990886574073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46000.990886574073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46000.990886574073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46000.990886574073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46000.990886574073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46000.990886574073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46000.990886574073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46000.990886574073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46000.990886574073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46000.990886574073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46000.990886574073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46000.990886574073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46000.990886574073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46000.990886574073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46000.990886574073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46000.990886574073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46000.990886574073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46000.990886574073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46000.990886574073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46000.990886574073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46000.990886574073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46000.990886574073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46000.990886574073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46000.990886574073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46000.990886574073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46000.990886574073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46000.990886574073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46000.990886574073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46000.990886574073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46000.990886574073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46000.990886574073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46000.990886574073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46000.990886574073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46000.990886574073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46000.990886574073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46000.990886574073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46000.990886574073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46000.990886574073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46000.990886574073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46000.990886574073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46000.990886574073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46000.990886574073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46000.990886574073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46000.990886574073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46000.990886574073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46000.990886574073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46000.990886574073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46000.990886574073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46000.990886574073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46000.990886574073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46000.990886574073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46000.990886574073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46000.990886574073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46000.990886574073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46000.990886574073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46000.990886574073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46000.990886574073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46000.990886574073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46000.990886574073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46000.990886574073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46000.990886574073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46000.990886574073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46000.990886574073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46000.990886574073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46000.990886574073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46000.990886574073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46000.990886574073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46000.990886574073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46000.990886574073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46000.990886574073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46000.990886574073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46000.990886574073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46000.990886574073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46000.990886574073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46000.990886574073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46000.990886574073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46000.990886574073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46000.990886574073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46000.990886574073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46000.990886574073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46000.990886574073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46000.990886574073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46000.990886574073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46000.990886574073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46000.990886574073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46000.990886574073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46000.990886574073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46000.990886574073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46000.990886574073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46000.990886574073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46000.990886574073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46000.990886574073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46000.990886574073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46000.990886574073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46000.990886574073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46000.990886574073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46000.990886574073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46000.990886574073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46000.990886574073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46000.990886574073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46000.990886574073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46000.990886574073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46000.990886574073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46000.990886574073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46000.990886574073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46000.990886574073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46000.990886574073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46000.990886574073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46000.990886574073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46000.990886574073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46000.990886574073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46000.990886574073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46000.990886574073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46000.990886574073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46000.990886574073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46000.990886574073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46000.990886574073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46000.990886574073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46000.990886574073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46000.990886574073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46000.990886574073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46000.990886574073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46000.990886574073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46000.990886574073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46000.990886574073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46000.990886574073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46000.990886574073</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175.99104884259577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16.603467824075778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3.6355046296303044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0.15328240740927868</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23145</v>
      </c>
      <c r="E7" s="81" t="s">
        <v>39106</v>
      </c>
      <c r="F7" s="71">
        <v>46000.944594907407</v>
      </c>
      <c r="G7" s="98">
        <f ca="1">IFERROR(NOW()-F7,"-")</f>
        <v>4.6291666665638331E-2</v>
      </c>
      <c r="H7" s="97">
        <v>46000.939039351855</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46000.990886574073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46000.990886574073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46000.990886574073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46000.990886574073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46000.990886574073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46000.990886574073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46000.990886574073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46000.990886574073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46000.990886574073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46000.990886574073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46000.990886574073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46000.990886574073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46000.990886574073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46000.990886574073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46000.990886574073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46000.990886574073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46000.990886574073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46000.990886574073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46000.990886574073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46000.990886574073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46000.990886574073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46000.990886574073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46000.990886574073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46000.990886574073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46000.990886574073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46000.990886574073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46000.990886574073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46000.990886574073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46000.990886574073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46000.990886574073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46000.990886574073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46000.990886574073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46000.990886574073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46000.990886574073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46000.990886574073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46000.990886574073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46000.990886574073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46000.990886574073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46000.990886574073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46000.990886574073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46000.990886574073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46000.990886574073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46000.990886574073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46000.990886574073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46000.990886574073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46000.990886574073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46000.990886574073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46000.990886574073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46000.990886574073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46000.990886574073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46000.990886574073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46000.990886574073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46000.990886574073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46000.990886574073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46000.990886574073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46000.990886574073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46000.990886574073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46000.990886574073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46000.990886574073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46000.990886574073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46000.990886574073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46000.990886574073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46000.990886574073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46000.990886574073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46000.990886574073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46000.990886574073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46000.990886574073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46000.990886574073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46000.990886574073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46000.990886574073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46000.990886574073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46000.990886574073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46000.990886574073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46000.990886574073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46000.990886574073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46000.990886574073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46000.990886574073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46000.990886574073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46000.990886574073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46000.990886574073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46000.990886574073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46000.990886574073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46000.990886574073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46000.990886574073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46000.990886574073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46000.990886574073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46000.990886574073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46000.990886574073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46000.990886574073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46000.990886574073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46000.990886574073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46000.990886574073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46000.990886574073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46000.990886574073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46000.990886574073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46000.990886574073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46000.990886574073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46000.990886574073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46000.990886574073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46000.990886574073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46000.990886574073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46000.990886574073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46000.990886574073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46000.990886574073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46000.990886574073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46000.990886574073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46000.990886574073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46000.990886574073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46000.990886574073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46000.990886574073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46000.990886574073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46000.990886574073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46000.990886574073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46000.990886574073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46000.990886574073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46000.990886574073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46000.990886574073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46000.990886574073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46000.990886574073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46000.990886574073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46000.990886574073</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46000.990886574073</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46000.990886574073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46000.990886574073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46000.990886574073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46000.990886574073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46000.990886574073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46000.990886574073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46000.990886574073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46000.990886574073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46000.990886574073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46000.990886574073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46000.990886574073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46000.990886574073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46000.990886574073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46000.990886574073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46000.990886574073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46000.990886574073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46000.990886574073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46000.990886574073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46000.990886574073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46000.990886574073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46000.990886574073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46000.990886574073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46000.990886574073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46000.990886574073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46000.990886574073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46000.990886574073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46000.990886574073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46000.990886574073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46000.990886574073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46000.990886574073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46000.990886574073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46000.990886574073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46000.990886574073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46000.990886574073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46000.990886574073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46000.990886574073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46000.990886574073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46000.990886574073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46000.990886574073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46000.990886574073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46000.990886574073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46000.990886574073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46000.990886574073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46000.990886574073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46000.990886574073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46000.990886574073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46000.990886574073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46000.990886574073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46000.990886574073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46000.990886574073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46000.990886574073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46000.990886574073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46000.990886574073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46000.990886574073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46000.990886574073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46000.990886574073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46000.990886574073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46000.990886574073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46000.990886574073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46000.990886574073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46000.990886574073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46000.990886574073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46000.990886574073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46000.990886574073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46000.990886574073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46000.990886574073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46000.990886574073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46000.990886574073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46000.990886574073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46000.990886574073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46000.990886574073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46000.990886574073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46000.990886574073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46000.990886574073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46000.990886574073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46000.990886574073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46000.990886574073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46000.990886574073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46000.990886574073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46000.990886574073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46000.990886574073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46000.990886574073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46000.990886574073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46000.990886574073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46000.990886574073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46000.990886574073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46000.990886574073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46000.990886574073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46000.990886574073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46000.990886574073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46000.990886574073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46000.990886574073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46000.990886574073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46000.990886574073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46000.990886574073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46000.990886574073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46000.990886574073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46000.990886574073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46000.990886574073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46000.990886574073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46000.990886574073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46000.990886574073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46000.990886574073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46000.990886574073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46000.990886574073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46000.990886574073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46000.990886574073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46000.990886574073</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46000.990886574073</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46000.990886805557</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46000.990886805557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46000.990886805557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46000.990886805557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46000.990886805557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46000.990886805557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46000.990886805557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46000.990886805557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46000.990886805557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46000.990886805557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46000.990886805557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46000.990886805557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46000.990886805557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46000.990886805557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46000.990886805557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46000.990886805557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46000.990886805557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46000.990886805557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46000.990886805557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46000.990886805557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46000.990886805557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46000.990886805557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46000.990886805557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46000.990886805557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46000.990886805557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46000.990886805557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46000.990886805557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46000.990886805557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46000.990886805557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46000.990886805557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46000.990886805557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46000.990886805557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46000.990886805557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46000.990886805557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46000.990886805557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46000.990886805557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46000.990886805557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46000.990886805557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46000.990886805557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46000.990886805557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46000.990886805557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46000.990886805557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46000.990886805557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46000.990886805557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46000.990886805557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46000.990886805557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46000.990886805557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46000.990886805557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46000.990886805557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46000.990886805557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46000.990886805557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46000.990886805557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46000.990886805557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46000.990886805557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46000.990886805557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46000.990886805557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46000.990886805557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46000.990886805557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46000.990886805557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46000.990886805557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46000.990886805557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46000.990886805557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46000.990886805557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46000.990886805557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46000.990886805557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46000.990886805557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46000.990886805557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46000.990886805557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46000.990886805557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46000.990886805557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46000.990886805557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46000.990886805557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46000.990886805557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46000.990886805557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46000.990886805557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46000.990886805557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46000.990886805557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46000.990886805557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46000.990886805557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46000.990886805557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46000.990886805557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46000.990886805557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46000.990886805557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46000.990886805557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46000.990886805557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46000.990886805557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46000.990886805557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46000.990886805557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46000.990886805557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46000.990886805557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46000.990886805557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46000.990886805557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46000.990886805557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46000.990886805557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46000.990886805557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46000.990886805557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46000.990886805557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46000.990886805557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46000.990886805557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46000.990886805557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46000.990886805557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46000.990886805557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46000.990886805557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46000.990886805557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46000.990886805557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46000.990886805557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46000.990886805557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46000.990886805557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46000.990886805557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46000.990886805557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46000.990886805557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46000.990886805557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46000.990886805557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46000.990886805557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46000.990886805557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46000.990886805557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46000.990886805557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46000.990886805557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46000.990886805557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46000.990886805557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46000.990886805557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46000.990886805557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46000.990886805557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46000.990886805557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46000.990886805557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46000.990886805557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46000.990886805557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46000.990886805557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46000.990886805557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46000.990886805557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46000.990886805557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46000.990886805557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46000.990886805557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46000.990886805557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46000.990886805557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46000.990886805557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46000.990886805557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46000.990886805557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46000.990886805557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46000.990886805557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46000.990886805557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46000.990886805557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46000.990886805557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46000.990886805557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46000.990886805557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46000.990886805557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46000.990886805557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46000.990886805557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46000.990886805557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46000.990886805557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46000.990886805557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46000.990886805557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46000.990886805557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46000.990886805557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46000.990886805557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46000.990886805557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46000.990886805557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46000.990886805557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46000.990886805557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46000.990886805557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46000.990886805557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46000.990886805557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46000.990886805557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46000.990886805557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46000.990886805557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46000.990886805557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46000.990886805557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46000.990886805557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46000.990886805557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46000.990886805557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46000.990886805557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46000.990886805557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46000.990886805557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46000.990886805557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46000.990886805557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46000.990886805557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46000.990886805557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46000.990886805557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46000.990886805557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46000.990886805557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46000.990886805557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46000.990886805557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46000.990886805557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46000.990886805557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46000.990886805557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46000.990886805557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46000.990886805557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46000.990886805557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46000.990886805557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46000.990886805557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46000.990886805557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46000.990886805557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46000.990886805557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46000.990886805557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46000.990886805557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46000.990886805557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46000.990886805557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46000.990886805557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46000.990886805557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46000.990886805557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46000.990886805557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46000.990886805557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46000.990886805557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46000.990886805557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46000.990886805557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46000.990886805557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46000.990886805557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46000.990886805557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46000.990886805557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46000.990886805557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46000.990886805557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46000.990886805557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46000.990886805557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46000.990886805557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46000.990886805557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46000.990886805557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46000.990886805557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46000.990886805557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46000.990886805557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46000.990886805557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46000.990886805557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46000.990886805557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46000.990886805557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46000.990886805557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46000.990886805557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46000.990886805557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46000.990886805557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46000.990886805557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46000.990886805557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46000.990886805557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46000.990886805557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46000.990886805557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46000.990886805557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46000.990886805557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46000.990886805557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46000.990886805557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46000.990886805557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46000.990886805557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46000.990886805557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46000.990886805557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46000.990886805557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46000.990886805557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46000.990886805557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46000.990886805557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46000.990886805557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46000.990886805557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46000.990886805557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46000.990886805557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46000.990886805557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46000.990886805557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46000.990886805557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46000.990886805557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46000.990886805557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46000.990886805557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46000.990886805557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46000.990886805557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46000.990886805557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46000.990886805557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46000.990886805557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46000.990886805557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46000.990886805557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46000.990886805557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46000.990886805557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46000.990886805557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46000.990886805557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46000.990886805557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46000.990886805557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46000.990886805557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46000.990886805557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46000.990886805557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46000.990886805557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46000.990886805557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46000.990886805557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46000.990886805557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46000.990886805557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46000.990886805557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46000.990886805557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46000.990886805557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46000.990886805557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46000.990886805557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46000.990886805557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46000.990886805557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46000.990886805557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46000.990886805557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46000.990886805557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46000.990886805557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46000.990886805557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46000.990886805557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46000.990886805557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46000.990886805557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46000.990886805557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46000.990886805557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46000.990886805557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46000.990886805557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46000.990886805557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46000.990886805557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46000.990886805557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46000.990886805557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46000.990886805557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46000.990886805557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46000.990886805557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46000.990886805557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46000.990886805557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46000.990886805557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46000.990886805557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46000.990886805557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46000.990886805557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46000.990886805557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46000.990886805557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46000.990886805557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46000.990886805557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46000.990886805557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46000.990886805557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46000.990886805557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46000.990886805557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46000.990886805557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46000.990886805557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46000.990886805557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46000.990886805557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46000.990886805557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46000.990886805557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46000.990886805557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46000.990886805557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46000.990886805557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46000.990886805557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46000.990886805557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46000.990886805557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46000.990886805557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46000.990886805557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46000.990886805557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46000.990886805557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46000.990886805557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46000.990886805557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46000.990886805557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46000.990886805557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46000.990886805557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46000.990886805557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46000.990886805557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46000.990886805557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46000.990886805557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46000.990886805557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46000.990886805557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46000.990886805557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46000.990886805557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46000.990886805557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46000.990886805557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46000.990886805557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46000.990886805557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46000.990886805557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46000.990886805557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46000.990886805557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46000.990886805557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46000.990886805557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46000.990886805557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46000.990886805557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46000.990886805557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46000.990886805557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46000.990886805557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46000.990886805557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46000.990886805557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46000.990886805557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46000.990886805557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46000.990886805557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46000.990886805557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46000.990886805557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46000.990886805557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46000.990886805557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46000.990886805557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46000.990886805557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46000.990886805557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46000.990886805557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46000.990886805557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46000.990886805557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46000.990886805557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46000.990886805557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46000.990886805557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46000.990886805557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46000.990886805557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46000.990886805557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46000.990886805557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46000.990886805557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46000.990886805557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46000.990886805557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46000.990886805557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46000.990886805557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46000.990886805557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46000.990886805557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46000.990886805557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46000.990886805557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46000.990886805557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46000.990886805557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46000.990886805557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46000.990886805557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46000.990886805557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46000.990886805557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46000.990886805557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46000.990886805557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46000.990886805557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46000.990886805557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46000.990886805557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46000.990886805557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46000.990886805557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46000.990886805557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46000.990886805557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46000.990886805557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46000.990886805557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46000.990886805557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46000.990886805557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46000.990886805557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46000.990886805557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46000.990886805557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46000.990886805557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46000.990886805557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46000.990886805557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46000.990886805557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46000.990886805557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46000.990886805557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46000.990886805557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46000.990886805557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46000.990886805557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46000.990886805557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46000.990886805557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46000.990886805557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46000.990886805557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46000.990886805557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46000.990886805557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46000.990886805557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46000.990886805557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46000.990886805557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46000.990886805557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46000.990886805557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46000.990886805557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46000.990886805557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46000.990886805557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46000.990886805557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46000.990886805557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46000.990886805557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46000.990886805557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46000.990886805557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46000.990886805557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46000.990886805557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46000.990886805557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46000.990886805557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46000.990886805557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46000.990886805557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46000.990886805557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46000.990886805557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46000.990886805557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46000.990886805557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46000.990886805557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46000.990886805557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46000.990886805557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46000.990886805557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46000.990886805557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46000.990886805557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46000.990886805557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46000.990886805557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46000.990886805557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46000.990886805557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46000.990886805557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46000.990886805557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46000.990886805557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46000.990886805557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46000.990886805557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46000.990886805557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46000.990886805557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46000.990886805557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46000.990886805557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46000.990886805557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46000.990886805557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46000.990886805557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46000.990886805557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46000.990886805557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46000.990886805557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46000.990886805557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46000.990886805557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46000.990886805557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46000.990886805557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46000.990886805557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46000.990886805557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46000.990886805557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46000.990886805557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46000.990886805557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46000.990886805557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46000.990886805557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46000.990886805557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46000.990886805557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46000.990886805557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46000.990886805557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46000.990886805557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46000.990886805557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46000.990886805557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46000.990886805557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46000.990886805557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46000.990886805557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46000.990886805557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46000.990886805557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46000.990886805557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46000.990886805557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46000.990886805557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46000.990886805557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46000.990886805557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46000.990886805557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46000.990886805557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46000.990886805557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46000.990886805557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46000.990886805557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46000.990886805557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46000.990886805557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46000.990886805557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46000.990886805557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46000.990886805557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46000.990886805557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46000.990886805557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46000.990886805557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46000.990886805557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46000.990886805557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46000.990886805557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46000.990886805557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46000.990886805557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46000.990886805557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46000.990886805557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46000.990886805557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46000.990886805557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46000.990886805557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46000.990886805557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46000.990886805557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46000.990886805557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46000.990886805557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46000.990886805557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46000.990886805557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46000.990886805557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46000.990886805557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46000.990886805557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46000.990886805557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46000.990886805557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46000.990886805557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46000.990886805557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46000.990886805557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46000.990886805557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46000.990886805557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46000.990886805557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46000.990886805557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46000.990886805557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46000.990886805557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46000.990886805557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46000.990886805557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46000.990886805557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46000.990886805557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46000.990886805557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46000.990886805557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46000.990886805557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46000.990886805557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46000.990886805557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46000.990886805557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46000.990886805557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46000.990886805557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46000.990886805557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46000.990886805557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46000.990886805557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46000.990886805557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46000.990886805557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46000.990886805557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46000.990886805557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46000.990886805557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46000.990886805557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46000.990886805557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46000.990886805557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46000.990886805557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46000.990886805557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46000.990886805557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46000.990886805557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46000.990886805557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46000.990886805557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46000.990886805557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46000.990886805557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46000.990886805557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46000.990886805557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46000.990886805557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46000.990886805557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46000.990886805557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46000.990886805557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46000.990886805557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46000.990886805557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46000.990886805557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46000.990886805557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46000.990886805557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46000.990886805557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46000.990886805557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46000.990886805557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46000.990886805557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46000.990886805557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46000.990886805557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46000.990886805557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46000.990886805557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46000.990886805557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46000.990886805557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46000.990886805557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46000.990886805557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46000.990886805557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46000.990886805557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46000.990886805557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46000.990886805557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46000.990886805557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46000.990886805557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46000.990886805557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46000.990886805557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46000.990886805557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46000.990886805557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46000.990886805557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46000.990886805557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46000.990886805557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46000.990886805557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46000.990886805557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46000.990886805557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46000.990886805557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46000.990886805557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46000.990886805557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46000.990886805557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46000.990886805557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46000.990886805557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46000.990886805557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46000.990886805557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46000.990886805557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46000.990886805557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46000.990886805557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46000.990886805557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46000.990886805557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46000.990886805557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46000.990886805557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46000.990886805557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46000.990886805557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46000.990886805557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46000.990886805557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46000.990886805557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46000.990886805557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46000.990886805557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46000.990886805557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46000.990886805557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46000.990886805557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46000.990886805557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46000.990886805557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46000.990886805557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46000.990886805557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46000.990886805557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46000.990886805557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46000.990886805557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46000.990886805557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46000.990886805557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46000.990886805557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46000.990886805557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46000.990886805557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46000.990886805557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46000.990886805557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46000.990886805557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46000.990886805557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46000.990886805557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46000.990886805557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46000.990886805557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46000.990886805557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46000.990886805557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46000.990886805557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46000.990886805557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46000.990886805557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46000.990886805557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46000.990886805557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46000.990886805557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46000.990886805557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46000.990886805557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46000.990886805557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46000.990886805557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46000.990886805557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46000.990886805557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46000.990886805557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46000.990886805557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46000.990886805557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46000.990886805557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46000.990886805557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46000.990886805557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46000.990886805557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46000.990886805557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46000.990886805557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46000.990886805557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46000.990886805557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46000.990886805557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46000.990886805557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46000.990886805557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46000.990886805557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46000.990886805557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46000.990886805557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46000.990886805557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46000.990886805557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46000.990886805557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46000.990886805557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46000.990886805557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46000.990886805557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46000.990886805557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46000.990886805557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46000.990886805557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46000.990886805557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46000.990886805557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46000.990886805557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46000.990886805557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46000.990886805557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46000.990886805557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46000.990886805557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46000.990886805557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46000.990886805557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46000.990886805557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46000.990886805557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46000.990886805557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46000.990886805557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46000.990886805557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46000.990886805557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46000.990886805557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46000.990886805557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46000.990886805557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46000.990886805557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46000.990886805557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46000.990886805557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46000.990886805557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46000.990886805557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46000.990886805557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46000.990886805557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46000.990886805557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46000.990886805557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46000.990886805557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46000.990886805557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46000.990886805557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46000.990886805557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46000.990886805557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46000.990886805557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46000.990886805557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46000.990886805557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46000.990886805557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46000.990886805557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46000.990886805557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46000.990886805557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46000.990886805557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46000.990886805557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46000.990886805557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46000.990886805557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46000.990886805557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46000.990886805557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46000.990886805557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46000.990886805557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46000.990886805557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46000.990886805557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46000.990886805557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46000.990886805557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46000.990886805557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46000.990886805557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46000.990886805557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46000.990886805557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46000.990886805557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46000.990886805557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46000.990886805557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46000.990886805557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46000.990886805557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46000.990886805557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46000.990886805557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46000.990886805557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46000.990886805557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46000.990886805557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46000.990886805557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46000.990886805557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46000.990886805557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46000.990886805557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46000.990886805557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46000.990886805557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46000.990886805557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46000.990886805557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46000.990886805557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46000.990886805557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46000.990886805557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46000.990886805557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46000.990886805557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46000.990886805557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46000.990886805557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46000.990886805557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46000.990886805557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46000.990886805557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46000.990886805557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46000.990886805557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46000.990886805557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46000.990886805557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46000.990886805557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46000.990886805557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46000.990886805557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46000.990886805557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46000.990886805557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46000.990886805557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46000.990886805557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46000.990886805557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46000.990886805557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46000.990886805557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46000.990886805557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46000.990886805557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46000.990886805557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46000.990886805557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46000.990886805557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46000.990886805557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46000.990886805557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46000.990886805557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46000.990886805557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46000.990886805557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46000.990886805557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46000.990886805557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46000.990886805557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46000.990886805557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46000.990886805557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46000.990886805557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46000.990886805557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46000.990886805557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46000.990886805557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46000.990886805557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46000.990886805557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46000.990886805557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46000.990886805557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46000.990886805557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46000.990886805557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46000.990886805557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46000.990886805557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46000.990886805557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46000.990886805557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46000.990886805557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46000.990886805557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46000.990886805557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46000.990886805557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46000.990886805557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46000.990886805557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46000.990886805557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46000.990886805557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46000.990886805557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46000.990886805557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46000.990886805557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46000.990886805557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46000.990886805557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46000.990886805557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46000.990886805557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46000.990886805557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46000.990886805557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46000.990886805557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46000.990886805557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46000.990886805557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46000.990886805557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46000.990886805557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46000.990886805557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46000.990886805557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46000.990886805557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46000.990886805557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46000.990886805557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46000.990886805557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46000.990886805557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46000.990886805557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46000.990886805557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46000.990886805557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46000.990886805557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46000.990886805557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46000.990886805557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46000.990886805557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46000.990886805557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46000.990886805557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46000.990886805557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46000.990886805557</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297.51016921296105</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2.1967432870369521</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46000.990886805557</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0.67265763889008667</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5.5597453705559019E-2</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0.25698634259606479</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46000.990886805557</v>
      </c>
      <c r="H8" s="91">
        <v>46000.54583333333</v>
      </c>
      <c r="I8" s="107" t="str">
        <f>IFERROR(VLOOKUP(D8,DB!A:F,6,0),"")</f>
        <v>SCECO</v>
      </c>
      <c r="J8" s="107" t="str">
        <f>IFERROR(VLOOKUP(D8,DB!A:G,7,0),"")</f>
        <v>Dead+Good</v>
      </c>
      <c r="K8" s="93" t="s">
        <v>39134</v>
      </c>
      <c r="L8" s="87" t="str">
        <f>IFERROR(VLOOKUP(D8,DB!A:I,9,0),"")</f>
        <v>Latis</v>
      </c>
    </row>
    <row r="9" spans="1:16" ht="15" customHeight="1">
      <c r="A9" s="107" t="s">
        <v>39127</v>
      </c>
      <c r="B9" s="107" t="str">
        <f>IFERROR(VLOOKUP(D9,DB!A:K,11,0),"")</f>
        <v>R4</v>
      </c>
      <c r="C9" s="89">
        <v>1</v>
      </c>
      <c r="D9" s="87" t="s">
        <v>29641</v>
      </c>
      <c r="E9" s="90" t="s">
        <v>39106</v>
      </c>
      <c r="F9" s="91"/>
      <c r="G9" s="92">
        <f t="shared" ca="1" si="1"/>
        <v>46000.990886805557</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46000.990886805557</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46000.990886805557</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37399</v>
      </c>
      <c r="E12" s="90" t="s">
        <v>39106</v>
      </c>
      <c r="F12" s="91"/>
      <c r="G12" s="92">
        <f t="shared" ca="1" si="1"/>
        <v>46000.990886805557</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46000.990886805557</v>
      </c>
      <c r="H13" s="91">
        <v>46000.472222222219</v>
      </c>
      <c r="I13" s="107" t="str">
        <f>IFERROR(VLOOKUP(D13,DB!A:F,6,0),"")</f>
        <v>SCECO</v>
      </c>
      <c r="J13" s="107" t="str">
        <f>IFERROR(VLOOKUP(D13,DB!A:G,7,0),"")</f>
        <v>Dead</v>
      </c>
      <c r="K13" s="93" t="s">
        <v>39132</v>
      </c>
      <c r="L13" s="87" t="str">
        <f>IFERROR(VLOOKUP(D13,DB!A:I,9,0),"")</f>
        <v>Latis</v>
      </c>
    </row>
    <row r="14" spans="1:16" ht="15" customHeight="1">
      <c r="A14" s="107" t="s">
        <v>39127</v>
      </c>
      <c r="B14" s="107" t="str">
        <f>IFERROR(VLOOKUP(D14,DB!A:K,11,0),"")</f>
        <v>R4</v>
      </c>
      <c r="C14" s="89">
        <v>1</v>
      </c>
      <c r="D14" s="87" t="s">
        <v>36539</v>
      </c>
      <c r="E14" s="90" t="s">
        <v>39106</v>
      </c>
      <c r="F14" s="91"/>
      <c r="G14" s="92">
        <f t="shared" ca="1" si="1"/>
        <v>46000.990886805557</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c r="E15" s="90"/>
      <c r="F15" s="91"/>
      <c r="G15" s="92">
        <f t="shared" ca="1" si="1"/>
        <v>46000.990886805557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46000.990886805557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46000.990886805557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46000.990886805557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46000.990886805557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46000.990886805557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46000.990886805557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46000.990886805557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46000.990886805557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46000.990886805557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46000.990886805557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46000.990886805557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46000.990886805557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46000.990886805557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46000.990886805557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46000.990886805557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46000.990886805557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46000.990886805557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46000.990886805557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46000.990886805557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46000.990886805557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46000.990886805557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46000.990886805557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46000.990886805557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46000.990886805557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46000.990886805557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46000.990886805557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46000.990886805557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46000.990886805557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46000.990886805557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46000.990886805557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46000.990886805557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46000.990886805557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46000.990886805557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46000.990886805557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46000.990886805557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46000.990886805557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46000.990886805557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46000.990886805557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46000.990886805557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46000.990886805557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46000.990886805557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46000.990886805557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46000.990886805557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46000.990886805557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46000.990886805557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46000.990886805557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46000.990886805557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46000.990886805557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46000.990886805557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46000.990886805557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46000.990886805557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46000.990886805557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46000.990886805557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46000.990886805557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46000.990886805557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46000.990886805557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46000.990886805557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46000.990886805557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46000.990886805557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46000.990886805557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46000.990886805557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46000.990886805557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46000.990886805557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46000.990886805557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46000.990886805557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46000.990886805557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46000.990886805557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46000.990886805557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46000.990886805557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46000.990886805557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46000.990886805557</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109.15882662036893</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39109</v>
      </c>
      <c r="F3" s="38">
        <v>45926.188877314817</v>
      </c>
      <c r="G3" s="102">
        <f t="shared" ref="G3" ca="1" si="0">IFERROR(NOW()-F3,"")</f>
        <v>74.802009490740602</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39109</v>
      </c>
      <c r="F4" s="104">
        <v>45948.661111111112</v>
      </c>
      <c r="G4" s="105">
        <f t="shared" ref="G4" ca="1" si="1">IFERROR(NOW()-F4,"")</f>
        <v>52.329775694444834</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19.61758819444367</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3.8833981481438968</v>
      </c>
      <c r="H6" s="38">
        <v>45997.093599537038</v>
      </c>
      <c r="I6" s="37" t="str">
        <f>IFERROR(VLOOKUP(D6,DB!A:F,6,0),"")</f>
        <v>SCECO</v>
      </c>
      <c r="J6" s="37" t="str">
        <f>IFERROR(VLOOKUP(D6,DB!A:G,7,0),"")</f>
        <v>In progress</v>
      </c>
      <c r="K6" s="37" t="s">
        <v>39144</v>
      </c>
      <c r="L6" s="37" t="str">
        <f>IFERROR(VLOOKUP(D6,DB!A:I,9,0),"")</f>
        <v>Latis</v>
      </c>
    </row>
    <row r="7" spans="1:13">
      <c r="A7" s="37"/>
      <c r="B7" s="37" t="str">
        <f>IFERROR(VLOOKUP(D7,DB!A:K,11,0),"")</f>
        <v/>
      </c>
      <c r="C7" s="37"/>
      <c r="D7" s="37"/>
      <c r="E7" s="37"/>
      <c r="F7" s="38"/>
      <c r="G7" s="131">
        <f ca="1">IFERROR(NOW()-F7,"")</f>
        <v>46000.990886574073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46000.990886574073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46000.990886574073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46000.990886574073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46000.990886574073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46000.990886574073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46000.990886574073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46000.990886574073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46000.990886574073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46000.990886574073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46000.990886574073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46000.990886574073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46000.990886574073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46000.990886574073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46000.990886574073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46000.990886574073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46000.990886574073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46000.990886574073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46000.990886574073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46000.990886574073</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0.18233333333046176</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46000.990886574073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46000.990886574073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46000.990886574073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46000.990886574073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46000.990886574073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46000.990886574073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46000.990886574073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46000.990886574073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46000.990886574073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46000.990886574073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46000.990886574073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46000.990886574073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46000.990886574073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46000.990886574073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46000.990886574073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46000.990886574073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46000.990886574073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46000.990886574073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46000.990886574073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46000.990886574073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46000.990886574073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46000.990886574073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46000.990886574073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46000.990886574073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46000.990886574073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46000.990886574073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46000.990886574073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46000.990886574073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46000.990886574073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46000.990886574073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46000.990886574073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46000.990886574073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46000.990886574073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46000.990886574073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46000.990886574073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46000.990886574073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46000.990886574073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46000.990886574073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46000.990886574073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46000.990886574073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46000.990886574073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46000.990886574073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46000.990886574073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46000.990886574073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46000.990886574073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46000.990886574073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46000.990886574073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46000.990886574073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46000.990886574073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46000.990886574073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46000.990886574073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46000.990886574073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46000.990886574073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46000.990886574073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46000.990886574073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46000.990886574073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46000.990886574073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46000.990886574073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46000.990886574073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46000.990886574073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46000.990886574073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46000.990886574073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46000.990886574073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46000.990886574073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46000.990886574073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46000.990886574073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46000.990886574073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46000.990886574073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46000.990886574073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46000.990886574073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46000.990886574073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46000.990886574073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46000.990886574073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46000.990886574073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46000.990886574073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46000.990886574073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46000.990886574073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46000.990886574073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46000.990886574073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46000.990886574073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46000.990886574073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46000.990886574073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46000.990886574073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46000.990886574073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46000.990886574073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46000.990886574073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46000.990886574073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46000.990886574073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46000.990886574073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46000.990886574073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46000.990886574073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46000.990886574073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46000.990886574073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46000.990886574073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46000.990886574073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46000.990886574073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46000.990886574073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46000.990886574073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46000.990886574073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46000.990886574073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46000.990886574073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46000.990886574073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46000.990886574073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46000.990886574073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46000.990886574073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46000.990886574073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46000.990886574073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46000.990886574073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46000.990886574073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46000.990886574073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46000.990886574073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46000.990886574073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46000.990886574073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46000.990886574073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46000.990886574073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46000.990886574073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46000.990886574073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46000.990886574073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46000.990886574073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46000.990886574073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46000.990886574073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46000.990886574073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46000.990886574073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46000.990886574073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46000.990886574073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46000.990886574073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46000.990886574073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46000.990886574073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46000.990886574073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46000.990886574073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46000.990886574073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46000.990886574073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46000.990886574073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46000.990886574073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46000.990886574073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46000.990886574073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46000.990886574073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46000.990886574073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46000.990886574073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46000.990886574073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46000.990886574073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46000.990886574073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46000.990886574073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46000.990886574073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46000.990886574073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46000.990886574073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46000.990886574073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46000.990886574073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46000.990886574073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46000.990886574073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46000.990886574073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46000.990886574073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46000.990886574073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46000.990886574073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46000.990886574073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46000.990886574073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46000.990886574073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46000.990886574073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46000.990886574073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46000.990886574073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46000.990886574073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46000.990886574073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46000.990886574073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46000.990886574073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46000.990886574073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46000.990886574073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46000.990886574073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46000.990886574073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46000.990886574073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46000.990886574073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46000.990886574073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46000.990886574073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46000.990886574073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46000.990886574073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46000.990886574073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46000.990886574073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46000.990886574073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46000.990886574073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46000.990886574073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46000.990886574073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46000.990886574073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46000.990886574073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46000.990886574073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46000.990886574073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46000.990886574073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46000.990886574073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46000.990886574073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46000.990886574073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46000.990886574073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46000.990886574073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46000.990886574073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46000.990886574073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46000.990886574073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46000.990886574073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46000.990886574073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46000.990886574073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46000.990886574073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46000.990886574073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46000.990886574073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46000.990886574073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46000.990886574073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46000.990886574073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46000.990886574073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46000.990886574073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46000.990886574073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46000.990886574073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46000.990886574073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46000.990886574073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46000.990886574073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46000.990886574073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46000.990886574073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46000.990886574073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46000.990886574073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46000.990886574073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46000.990886574073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46000.990886574073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46000.990886574073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46000.990886574073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46000.990886574073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46000.990886574073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46000.990886574073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46000.990886574073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46000.990886574073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46000.990886574073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46000.990886574073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46000.990886574073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46000.990886574073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46000.990886574073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46000.990886574073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46000.990886574073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46000.990886574073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46000.990886574073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46000.990886574073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46000.990886574073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46000.990886574073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46000.990886574073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46000.990886574073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46000.990886574073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46000.990886574073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46000.990886574073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46000.990886574073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46000.990886574073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46000.990886574073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46000.990886574073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46000.990886574073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46000.990886574073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46000.990886574073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46000.990886574073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46000.990886574073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46000.990886574073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46000.990886574073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46000.990886574073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46000.990886574073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46000.990886574073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46000.990886574073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46000.990886574073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46000.990886574073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46000.990886574073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46000.990886574073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46000.990886574073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46000.990886574073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46000.990886574073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46000.990886574073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46000.990886574073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46000.990886574073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46000.990886574073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46000.990886574073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46000.990886574073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46000.990886574073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46000.990886574073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46000.990886574073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46000.990886574073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46000.990886574073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46000.990886574073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46000.990886574073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46000.990886574073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46000.990886574073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46000.990886574073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46000.990886574073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46000.990886574073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46000.990886574073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46000.990886574073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46000.990886574073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46000.990886574073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46000.990886574073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46000.990886574073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46000.990886574073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46000.990886574073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46000.990886574073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46000.990886574073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46000.990886574073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46000.990886574073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46000.990886574073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46000.990886574073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46000.990886574073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46000.990886574073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46000.990886574073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46000.990886574073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46000.990886574073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46000.990886574073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46000.990886574073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46000.990886574073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46000.990886574073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46000.990886574073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46000.990886574073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46000.990886574073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46000.990886574073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46000.990886574073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46000.990886574073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46000.990886574073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46000.990886574073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46000.990886574073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46000.990886574073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46000.990886574073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46000.990886574073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46000.990886574073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46000.990886574073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46000.990886574073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46000.990886574073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46000.990886574073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46000.990886574073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46000.990886574073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46000.990886574073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46000.990886574073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46000.990886574073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46000.990886574073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46000.990886574073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46000.990886574073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46000.990886574073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46000.990886574073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46000.990886574073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46000.990886574073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46000.990886574073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46000.990886574073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46000.990886574073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46000.990886574073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46000.990886574073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46000.990886574073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46000.990886574073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46000.990886574073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46000.990886574073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46000.990886574073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46000.990886574073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46000.990886574073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46000.990886574073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46000.990886574073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46000.990886574073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46000.990886574073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46000.990886574073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46000.990886574073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46000.990886574073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46000.990886574073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46000.990886574073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46000.990886574073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46000.990886574073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46000.990886574073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46000.990886574073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46000.990886574073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46000.990886574073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46000.990886574073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46000.990886574073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46000.990886574073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46000.990886574073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46000.990886574073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46000.990886574073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46000.990886574073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46000.990886574073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46000.990886574073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46000.990886574073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46000.990886574073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46000.990886574073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46000.990886574073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46000.990886574073</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46000.990886574073</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2025-12-09T20:47:37Z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