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49" documentId="120_S{2AC9BD13-BADA-5192-A53E-5A8FF88502F6}" xr6:coauthVersionLast="47" xr6:coauthVersionMax="47" xr10:uidLastSave="{2B6CAAA6-FB38-4092-8C69-5F402EE75B8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10" i="3"/>
  <c r="L3" i="4"/>
  <c r="L4" i="4"/>
  <c r="L5" i="4"/>
  <c r="L6" i="4"/>
  <c r="L7"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<sst xmlns="http://schemas.openxmlformats.org/spreadsheetml/2006/main" count="180277" uniqueCount="39125">
  <si>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</si>
  <si>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</si>
  <si>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</si>
  <si>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</si>
  <si>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</si>
  <si>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</si>
  <si>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</si>
  <si>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</si>
  <si>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</si>
  <si>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</si>
  <si>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</si>
  <si>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</si>
  <si>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</si>
  <si>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</si>
  <si>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</si>
  <si>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</si>
  <si>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</si>
  <si>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</si>
  <si>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</si>
  <si>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</si>
  <si>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</si>
  <si>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</si>
  <si>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</si>
  <si>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</si>
  <si>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</si>
  <si>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</si>
  <si>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</si>
  <si>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</si>
  <si>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</si>
  <si>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</si>
  <si>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</si>
  <si>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</si>
  <si>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</si>
  <si>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</si>
  <si>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</si>
  <si>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</si>
  <si>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</si>
  <si>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</si>
  <si>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</si>
  <si>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</si>
  <si>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</si>
  <si>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</si>
  <si>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</si>
  <si>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</si>
  <si>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</si>
  <si>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</si>
  <si>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</si>
  <si>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</si>
  <si>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</si>
  <si>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</si>
  <si>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</si>
  <si>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</si>
  <si>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</si>
  <si>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</si>
  <si>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</si>
  <si>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</si>
  <si>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</si>
  <si>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</si>
  <si>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</si>
  <si>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</si>
  <si>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</si>
  <si>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</si>
  <si>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</si>
  <si>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</si>
  <si>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</si>
  <si>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</si>
  <si>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</si>
  <si>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</si>
  <si>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</si>
  <si>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</si>
  <si>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</si>
  <si>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</si>
  <si>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</si>
  <si>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</si>
  <si>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</si>
  <si>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</si>
  <si>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</si>
  <si>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</si>
  <si>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</si>
  <si>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</si>
  <si>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</si>
  <si>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</si>
  <si>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</si>
  <si>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</si>
  <si>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</si>
  <si>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</si>
  <si>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</si>
  <si>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</si>
  <si>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</si>
  <si>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</si>
  <si>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</si>
  <si>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</si>
  <si>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</si>
  <si>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</si>
  <si>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</si>
  <si>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</si>
  <si>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</si>
  <si>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</si>
  <si>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</si>
  <si>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</si>
  <si>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</si>
  <si>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</si>
  <si>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</si>
  <si>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</si>
  <si>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</si>
  <si>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</si>
  <si>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</si>
  <si>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</si>
  <si>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</si>
  <si>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</si>
  <si>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</si>
  <si>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</si>
  <si>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</si>
  <si>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</si>
  <si>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</si>
  <si>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</si>
  <si>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</si>
  <si>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</si>
  <si>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</si>
  <si>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</si>
  <si>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</si>
  <si>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</si>
  <si>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</si>
  <si>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</si>
  <si>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</si>
  <si>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</si>
  <si>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</si>
  <si>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</si>
  <si>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</si>
  <si>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</si>
  <si>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</si>
  <si>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</si>
  <si>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</si>
  <si>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</si>
  <si>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</si>
  <si>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</si>
  <si>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</si>
  <si>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</si>
  <si>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</si>
  <si>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</si>
  <si>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</si>
  <si>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</si>
  <si>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</si>
  <si>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</si>
  <si>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</si>
  <si>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</si>
  <si>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</si>
  <si>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</si>
  <si>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</si>
  <si>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</si>
  <si>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</si>
  <si>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</si>
  <si>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</si>
  <si>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</si>
  <si>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</si>
  <si>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</si>
  <si>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</si>
  <si>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</si>
  <si>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</si>
  <si>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</si>
  <si>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</si>
  <si>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</si>
  <si>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</si>
  <si>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</si>
  <si>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</si>
  <si>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</si>
  <si>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</si>
  <si>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</si>
  <si>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</si>
  <si>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</si>
  <si>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</si>
  <si>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</si>
  <si>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</si>
  <si>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</si>
  <si>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</si>
  <si>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</si>
  <si>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</si>
  <si>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</si>
  <si>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</si>
  <si>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</si>
  <si>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</si>
  <si>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</si>
  <si>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</si>
  <si>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</si>
  <si>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</si>
  <si>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</si>
  <si>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</si>
  <si>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</si>
  <si>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</si>
  <si>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</si>
  <si>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</si>
  <si>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</si>
  <si>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</si>
  <si>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</si>
  <si>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</si>
  <si>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</si>
  <si>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</si>
  <si>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</si>
  <si>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</si>
  <si>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</si>
  <si>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</si>
  <si>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</si>
  <si>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</si>
  <si>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</si>
  <si>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</si>
  <si>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</si>
  <si>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</si>
  <si>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</si>
  <si>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</si>
  <si>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</si>
  <si>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</si>
  <si>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</si>
  <si>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</si>
  <si>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</si>
  <si>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</si>
  <si>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</si>
  <si>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</si>
  <si>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</si>
  <si>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</si>
  <si>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</si>
  <si>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</si>
  <si>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</si>
  <si>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</si>
  <si>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</si>
  <si>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</si>
  <si>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</si>
  <si>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</si>
  <si>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</si>
  <si>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</si>
  <si>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</si>
  <si>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</si>
  <si>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</si>
  <si>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</si>
  <si>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</si>
  <si>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</si>
  <si>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</si>
  <si>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</si>
  <si>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</si>
  <si>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</si>
  <si>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</si>
  <si>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</si>
  <si>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</si>
  <si>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</si>
  <si>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</si>
  <si>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</si>
  <si>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</si>
  <si>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</si>
  <si>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</si>
  <si>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</si>
  <si>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</si>
  <si>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</si>
  <si>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</si>
  <si>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</si>
  <si>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</si>
  <si>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</si>
  <si>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</si>
  <si>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</si>
  <si>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</si>
  <si>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</si>
  <si>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</si>
  <si>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</si>
  <si>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</si>
  <si>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</si>
  <si>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</si>
  <si>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</si>
  <si>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</si>
  <si>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</si>
  <si>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</si>
  <si>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</si>
  <si>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</si>
  <si>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</si>
  <si>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</si>
  <si>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</si>
  <si>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</si>
  <si>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</si>
  <si>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</si>
  <si>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</si>
  <si>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</si>
  <si>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</si>
  <si>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</si>
  <si>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</si>
  <si>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</si>
  <si>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</si>
  <si>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</si>
  <si>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</si>
  <si>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</si>
  <si>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</si>
  <si>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</si>
  <si>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</si>
  <si>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</si>
  <si>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</si>
  <si>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</si>
  <si>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</si>
  <si>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</si>
  <si>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</si>
  <si>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</si>
  <si>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</si>
  <si>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</si>
  <si>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</si>
  <si>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</si>
  <si>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</si>
  <si>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</si>
  <si>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</si>
  <si>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</si>
  <si>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</si>
  <si>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</si>
  <si>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</si>
  <si>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</si>
  <si>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</si>
  <si>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</si>
  <si>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</si>
  <si>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</si>
  <si>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</si>
  <si>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</si>
  <si>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</si>
  <si>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</si>
  <si>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</si>
  <si>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</si>
  <si>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</si>
  <si>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</si>
  <si>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</si>
  <si>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</si>
  <si>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</si>
  <si>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</si>
  <si>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</si>
  <si>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</si>
  <si>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</si>
  <si>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</si>
  <si>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</si>
  <si>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</si>
  <si>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</si>
  <si>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</si>
  <si>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</si>
  <si>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</si>
  <si>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</si>
  <si>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</si>
  <si>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</si>
  <si>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</si>
  <si>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</si>
  <si>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</si>
  <si>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</si>
  <si>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</si>
  <si>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</si>
  <si>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</si>
  <si>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</si>
  <si>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</si>
  <si>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</si>
  <si>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</si>
  <si>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</si>
  <si>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</si>
  <si>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</si>
  <si>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</si>
  <si>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</si>
  <si>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</si>
  <si>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</si>
  <si>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</si>
  <si>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</si>
  <si>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</si>
  <si>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</si>
  <si>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</si>
  <si>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</si>
  <si>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</si>
  <si>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</si>
  <si>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</si>
  <si>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</si>
  <si>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</si>
  <si>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</si>
  <si>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</si>
  <si>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</si>
  <si>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</si>
  <si>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</si>
  <si>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</si>
  <si>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</si>
  <si>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</si>
  <si>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</si>
  <si>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</si>
  <si>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</si>
  <si>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</si>
  <si>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</si>
  <si>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</si>
  <si>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</si>
  <si>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</si>
  <si>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</si>
  <si>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</si>
  <si>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</si>
  <si>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</si>
  <si>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</si>
  <si>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</si>
  <si>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</si>
  <si>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</si>
  <si>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</si>
  <si>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</si>
  <si>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</si>
  <si>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</si>
  <si>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</si>
  <si>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</si>
  <si>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</si>
  <si>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</si>
  <si>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</si>
  <si>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</si>
  <si>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</si>
  <si>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</si>
  <si>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</si>
  <si>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</si>
  <si>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</si>
  <si>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</si>
  <si>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</si>
  <si>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</si>
  <si>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</si>
  <si>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</si>
  <si>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</si>
  <si>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</si>
  <si>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</si>
  <si>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</si>
  <si>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</si>
  <si>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</si>
  <si>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</si>
  <si>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</si>
  <si>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</si>
  <si>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</si>
  <si>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</si>
  <si>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</si>
  <si>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</si>
  <si>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</si>
  <si>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</si>
  <si>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</si>
  <si>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</si>
  <si>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</si>
  <si>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</si>
  <si>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</si>
  <si>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</si>
  <si>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</si>
  <si>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</si>
  <si>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</si>
  <si>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</si>
  <si>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</si>
  <si>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</si>
  <si>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</si>
  <si>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</si>
  <si>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</si>
  <si>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</si>
  <si>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</si>
  <si>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</si>
  <si>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</si>
  <si>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</si>
  <si>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</si>
  <si>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</si>
  <si>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</si>
  <si>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</si>
  <si>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</si>
  <si>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</si>
  <si>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</si>
  <si>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</si>
  <si>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</si>
  <si>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</si>
  <si>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</si>
  <si>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</si>
  <si>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</si>
  <si>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</si>
  <si>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</si>
  <si>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</si>
  <si>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</si>
  <si>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</si>
  <si>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</si>
  <si>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</si>
  <si>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</si>
  <si>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</si>
  <si>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</si>
  <si>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</si>
  <si>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</si>
  <si>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</si>
  <si>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</si>
  <si>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</si>
  <si>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</si>
  <si>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</si>
  <si>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</si>
  <si>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</si>
  <si>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</si>
  <si>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</si>
  <si>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</si>
  <si>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</si>
  <si>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</si>
  <si>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</si>
  <si>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</si>
  <si>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</si>
  <si>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</si>
  <si>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</si>
  <si>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</si>
  <si>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</si>
  <si>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</si>
  <si>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</si>
  <si>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</si>
  <si>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</si>
  <si>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</si>
  <si>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</si>
  <si>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</si>
  <si>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</si>
  <si>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</si>
  <si>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</si>
  <si>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</si>
  <si>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</si>
  <si>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</si>
  <si>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</si>
  <si>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</si>
  <si>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</si>
  <si>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</si>
  <si>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</si>
  <si>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</si>
  <si>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</si>
  <si>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</si>
  <si>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</si>
  <si>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</si>
  <si>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</si>
  <si>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</si>
  <si>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</si>
  <si>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</si>
  <si>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</si>
  <si>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</si>
  <si>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</si>
  <si>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</si>
  <si>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</si>
  <si>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</si>
  <si>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</si>
  <si>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</si>
  <si>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</si>
  <si>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</si>
  <si>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</si>
  <si>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</si>
  <si>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</si>
  <si>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</si>
  <si>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</si>
  <si>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</si>
  <si>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</si>
  <si>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</si>
  <si>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</si>
  <si>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</si>
  <si>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</si>
  <si>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</si>
  <si>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</si>
  <si>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</si>
  <si>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</si>
  <si>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</si>
  <si>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</si>
  <si>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</si>
  <si>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</si>
  <si>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</si>
  <si>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</si>
  <si>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</si>
  <si>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</si>
  <si>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</si>
  <si>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</si>
  <si>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</si>
  <si>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</si>
  <si>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</si>
  <si>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</si>
  <si>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</si>
  <si>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</si>
  <si>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</si>
  <si>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</si>
  <si>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</si>
  <si>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</si>
  <si>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</si>
  <si>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</si>
  <si>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</si>
  <si>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</si>
  <si>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</si>
  <si>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</si>
  <si>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</si>
  <si>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</si>
  <si>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</si>
  <si>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</si>
  <si>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</si>
  <si>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</si>
  <si>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</si>
  <si>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</si>
  <si>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</si>
  <si>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</si>
  <si>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</si>
  <si>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</si>
  <si>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</si>
  <si>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</si>
  <si>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</si>
  <si>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</si>
  <si>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</si>
  <si>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</si>
  <si>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</si>
  <si>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</si>
  <si>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</si>
  <si>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</si>
  <si>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</si>
  <si>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</si>
  <si>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</si>
  <si>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</si>
  <si>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</si>
  <si>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</si>
  <si>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</si>
  <si>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</si>
  <si>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</si>
  <si>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</si>
  <si>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</si>
  <si>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</si>
  <si>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</si>
  <si>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</si>
  <si>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</si>
  <si>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</si>
  <si>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</si>
  <si>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</si>
  <si>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</si>
  <si>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</si>
  <si>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</si>
  <si>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</si>
  <si>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</si>
  <si>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</si>
  <si>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</si>
  <si>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</si>
  <si>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</si>
  <si>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</si>
  <si>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</si>
  <si>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</si>
  <si>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</si>
  <si>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</si>
  <si>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</si>
  <si>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</si>
  <si>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</si>
  <si>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</si>
  <si>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</si>
  <si>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</si>
  <si>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</si>
  <si>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</si>
  <si>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</si>
  <si>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</si>
  <si>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</si>
  <si>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</si>
  <si>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</si>
  <si>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</si>
  <si>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</si>
  <si>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</si>
  <si>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</si>
  <si>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</si>
  <si>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</si>
  <si>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</si>
  <si>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</si>
  <si>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</si>
  <si>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</si>
  <si>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</si>
  <si>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</si>
  <si>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</si>
  <si>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</si>
  <si>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</si>
  <si>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</si>
  <si>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</si>
  <si>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</si>
  <si>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</si>
  <si>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</si>
  <si>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</si>
  <si>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</si>
  <si>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</si>
  <si>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</si>
  <si>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</si>
  <si>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</si>
  <si>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</si>
  <si>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</si>
  <si>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</si>
  <si>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</si>
  <si>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</si>
  <si>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</si>
  <si>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</si>
  <si>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</si>
  <si>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</si>
  <si>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</si>
  <si>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</si>
  <si>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</si>
  <si>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</si>
  <si>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</si>
  <si>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</si>
  <si>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</si>
  <si>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</si>
  <si>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</si>
  <si>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</si>
  <si>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</si>
  <si>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</si>
  <si>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</si>
  <si>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</si>
  <si>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</si>
  <si>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</si>
  <si>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</si>
  <si>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</si>
  <si>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</si>
  <si>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</si>
  <si>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</si>
  <si>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</si>
  <si>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</si>
  <si>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</si>
  <si>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</si>
  <si>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</si>
  <si>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</si>
  <si>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</si>
  <si>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</si>
  <si>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</si>
  <si>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</si>
  <si>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</si>
  <si>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</si>
  <si>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</si>
  <si>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</si>
  <si>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</si>
  <si>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</si>
  <si>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</si>
  <si>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</si>
  <si>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</si>
  <si>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</si>
  <si>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</si>
  <si>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</si>
  <si>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</si>
  <si>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</si>
  <si>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</si>
  <si>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</si>
  <si>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</si>
  <si>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</si>
  <si>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</si>
  <si>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</si>
  <si>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</si>
  <si>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</si>
  <si>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</si>
  <si>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</si>
  <si>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</si>
  <si>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</si>
  <si>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</si>
  <si>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</si>
  <si>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</si>
  <si>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</si>
  <si>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</si>
  <si>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</si>
  <si>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</si>
  <si>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</si>
  <si>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</si>
  <si>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</si>
  <si>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</si>
  <si>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</si>
  <si>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</si>
  <si>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</si>
  <si>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</si>
  <si>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</si>
  <si>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</si>
  <si>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</si>
  <si>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</si>
  <si>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</si>
  <si>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</si>
  <si>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</si>
  <si>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</si>
  <si>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</si>
  <si>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</si>
  <si>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</si>
  <si>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</si>
  <si>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</si>
  <si>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</si>
  <si>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</si>
  <si>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</si>
  <si>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</si>
  <si>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</si>
  <si>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</si>
  <si>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</si>
  <si>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</si>
  <si>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</si>
  <si>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</si>
  <si>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</si>
  <si>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</si>
  <si>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</si>
  <si>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</si>
  <si>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</si>
  <si>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</si>
  <si>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</si>
  <si>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</si>
  <si>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</si>
  <si>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</si>
  <si>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</si>
  <si>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</si>
  <si>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</si>
  <si>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</si>
  <si>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</si>
  <si>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</si>
  <si>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</si>
  <si>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</si>
  <si>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</si>
  <si>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</si>
  <si>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</si>
  <si>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</si>
  <si>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</si>
  <si>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</si>
  <si>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</si>
  <si>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</si>
  <si>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</si>
  <si>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</si>
  <si>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</si>
  <si>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</si>
  <si>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</si>
  <si>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</si>
  <si>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</si>
  <si>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</si>
  <si>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</si>
  <si>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</si>
  <si>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</si>
  <si>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</si>
  <si>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</si>
  <si>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</si>
  <si>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</si>
  <si>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</si>
  <si>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</si>
  <si>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</si>
  <si>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</si>
  <si>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</si>
  <si>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</si>
  <si>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</si>
  <si>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</si>
  <si>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</si>
  <si>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</si>
  <si>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</si>
  <si>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</si>
  <si>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</si>
  <si>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</si>
  <si>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</si>
  <si>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</si>
  <si>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</si>
  <si>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</si>
  <si>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</si>
  <si>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</si>
  <si>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</si>
  <si>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</si>
  <si>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</si>
  <si>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</si>
  <si>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</si>
  <si>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</si>
  <si>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</si>
  <si>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</si>
  <si>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</si>
  <si>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</si>
  <si>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</si>
  <si>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</si>
  <si>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</si>
  <si>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</si>
  <si>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</si>
  <si>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</si>
  <si>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</si>
  <si>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</si>
  <si>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</si>
  <si>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</si>
  <si>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</si>
  <si>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</si>
  <si>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</si>
  <si>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</si>
  <si>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</si>
  <si>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</si>
  <si>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</si>
  <si>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</si>
  <si>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</si>
  <si>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</si>
  <si>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</si>
  <si>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</si>
  <si>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</si>
  <si>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</si>
  <si>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</si>
  <si>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</si>
  <si>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</si>
  <si>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</si>
  <si>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</si>
  <si>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</si>
  <si>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</si>
  <si>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</si>
  <si>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</si>
  <si>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</si>
  <si>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</si>
  <si>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</si>
  <si>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</si>
  <si>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</si>
  <si>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</si>
  <si>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</si>
  <si>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</si>
  <si>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</si>
  <si>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</si>
  <si>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</si>
  <si>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</si>
  <si>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</si>
  <si>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</si>
  <si>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</si>
  <si>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</si>
  <si>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</si>
  <si>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</si>
  <si>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</si>
  <si>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</si>
  <si>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</si>
  <si>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</si>
  <si>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</si>
  <si>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</si>
  <si>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</si>
  <si>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</si>
  <si>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</si>
  <si>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</si>
  <si>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</si>
  <si>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</si>
  <si>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</si>
  <si>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</si>
  <si>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</si>
  <si>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</si>
  <si>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</si>
  <si>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</si>
  <si>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</si>
  <si>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</si>
  <si>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</si>
  <si>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</si>
  <si>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</si>
  <si>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</si>
  <si>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</si>
  <si>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</si>
  <si>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</si>
  <si>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</si>
  <si>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</si>
  <si>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</si>
  <si>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</si>
  <si>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</si>
  <si>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</si>
  <si>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</si>
  <si>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</si>
  <si>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</si>
  <si>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</si>
  <si>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</si>
  <si>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</si>
  <si>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</si>
  <si>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</si>
  <si>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</si>
  <si>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</si>
  <si>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</si>
  <si>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</si>
  <si>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</si>
  <si>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</si>
  <si>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</si>
  <si>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</si>
  <si>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</si>
  <si>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</si>
  <si>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</si>
  <si>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</si>
  <si>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</si>
  <si>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</si>
  <si>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</si>
  <si>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</si>
  <si>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</si>
  <si>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</si>
  <si>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</si>
  <si>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</si>
  <si>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</si>
  <si>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</si>
  <si>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</si>
  <si>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</si>
  <si>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</si>
  <si>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</si>
  <si>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</si>
  <si>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</si>
  <si>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</si>
  <si>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</si>
  <si>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</si>
  <si>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</si>
  <si>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</si>
  <si>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</si>
  <si>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</si>
  <si>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</si>
  <si>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</si>
  <si>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</si>
  <si>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</si>
  <si>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</si>
  <si>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</si>
  <si>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</si>
  <si>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</si>
  <si>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</si>
  <si>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</si>
  <si>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</si>
  <si>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</si>
  <si>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</si>
  <si>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</si>
  <si>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</si>
  <si>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</si>
  <si>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</si>
  <si>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</si>
  <si>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</si>
  <si>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</si>
  <si>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</si>
  <si>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</si>
  <si>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</si>
  <si>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</si>
  <si>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</si>
  <si>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</si>
  <si>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</si>
  <si>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</si>
  <si>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</si>
  <si>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</si>
  <si>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</si>
  <si>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</si>
  <si>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</si>
  <si>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</si>
  <si>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</si>
  <si>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</si>
  <si>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</si>
  <si>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</si>
  <si>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</si>
  <si>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</si>
  <si>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</si>
  <si>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</si>
  <si>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</si>
  <si>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</si>
  <si>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</si>
  <si>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</si>
  <si>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</si>
  <si>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</si>
  <si>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</si>
  <si>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</si>
  <si>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</si>
  <si>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</si>
  <si>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</si>
  <si>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</si>
  <si>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</si>
  <si>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</si>
  <si>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</si>
  <si>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</si>
  <si>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</si>
  <si>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</si>
  <si>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</si>
  <si>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</si>
  <si>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</si>
  <si>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</si>
  <si>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</si>
  <si>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</si>
  <si>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</si>
  <si>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</si>
  <si>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</si>
  <si>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</si>
  <si>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</si>
  <si>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</si>
  <si>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</si>
  <si>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</si>
  <si>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</si>
  <si>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</si>
  <si>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</si>
  <si>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</si>
  <si>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</si>
  <si>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</si>
  <si>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</si>
  <si>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</si>
  <si>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</si>
  <si>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</si>
  <si>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</si>
  <si>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</si>
  <si>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</si>
  <si>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</si>
  <si>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</si>
  <si>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</si>
  <si>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</si>
  <si>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</si>
  <si>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</si>
  <si>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</si>
  <si>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</si>
  <si>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</si>
  <si>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</si>
  <si>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</si>
  <si>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</si>
  <si>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</si>
  <si>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</si>
  <si>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</si>
  <si>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</si>
  <si>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</si>
  <si>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</si>
  <si>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</si>
  <si>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</si>
  <si>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</si>
  <si>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</si>
  <si>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</si>
  <si>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</si>
  <si>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</si>
  <si>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</si>
  <si>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</si>
  <si>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</si>
  <si>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</si>
  <si>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</si>
  <si>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</si>
  <si>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</si>
  <si>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</si>
  <si>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</si>
  <si>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</si>
  <si>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</si>
  <si>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</si>
  <si>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</si>
  <si>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</si>
  <si>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</si>
  <si>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</si>
  <si>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</si>
  <si>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</si>
  <si>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</si>
  <si>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</si>
  <si>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</si>
  <si>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</si>
  <si>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</si>
  <si>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</si>
  <si>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</si>
  <si>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</si>
  <si>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</si>
  <si>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</si>
  <si>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</si>
  <si>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</si>
  <si>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</si>
  <si>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</si>
  <si>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</si>
  <si>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</si>
  <si>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</si>
  <si>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</si>
  <si>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</si>
  <si>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</si>
  <si>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</si>
  <si>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</si>
  <si>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</si>
  <si>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</si>
  <si>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</si>
  <si>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</si>
  <si>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</si>
  <si>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</si>
  <si>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</si>
  <si>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</si>
  <si>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</si>
  <si>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</si>
  <si>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</si>
  <si>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</si>
  <si>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</si>
  <si>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</si>
  <si>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</si>
  <si>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</si>
  <si>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</si>
  <si>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</si>
  <si>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</si>
  <si>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</si>
  <si>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</si>
  <si>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</si>
  <si>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</si>
  <si>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</si>
  <si>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</si>
  <si>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</si>
  <si>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</si>
  <si>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</si>
  <si>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</si>
  <si>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</si>
  <si>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</si>
  <si>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</si>
  <si>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</si>
  <si>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</si>
  <si>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</si>
  <si>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</si>
  <si>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</si>
  <si>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</si>
  <si>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</si>
  <si>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</si>
  <si>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</si>
  <si>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</si>
  <si>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</si>
  <si>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</si>
  <si>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</si>
  <si>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</si>
  <si>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</si>
  <si>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</si>
  <si>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</si>
  <si>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</si>
  <si>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</si>
  <si>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</si>
  <si>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</si>
  <si>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</si>
  <si>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</si>
  <si>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</si>
  <si>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</si>
  <si>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</si>
  <si>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</si>
  <si>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</si>
  <si>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</si>
  <si>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</si>
  <si>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</si>
  <si>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</si>
  <si>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</si>
  <si>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</si>
  <si>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</si>
  <si>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</si>
  <si>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</si>
  <si>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</si>
  <si>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</si>
  <si>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</si>
  <si>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</si>
  <si>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</si>
  <si>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</si>
  <si>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</si>
  <si>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</si>
  <si>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</si>
  <si>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</si>
  <si>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</si>
  <si>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</si>
  <si>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</si>
  <si>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</si>
  <si>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</si>
  <si>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</si>
  <si>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</si>
  <si>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</si>
  <si>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</si>
  <si>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</si>
  <si>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</si>
  <si>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</si>
  <si>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</si>
  <si>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</si>
  <si>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</si>
  <si>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</si>
  <si>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</si>
  <si>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</si>
  <si>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</si>
  <si>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</si>
  <si>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</si>
  <si>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</si>
  <si>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</si>
  <si>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</si>
  <si>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</si>
  <si>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</si>
  <si>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</si>
  <si>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</si>
  <si>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</si>
  <si>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</si>
  <si>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</si>
  <si>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</si>
  <si>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</si>
  <si>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</si>
  <si>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</si>
  <si>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</si>
  <si>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</si>
  <si>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</si>
  <si>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</si>
  <si>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</si>
  <si>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</si>
  <si>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</si>
  <si>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</si>
  <si>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</si>
  <si>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</si>
  <si>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</si>
  <si>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</si>
  <si>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</si>
  <si>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</si>
  <si>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</si>
  <si>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</si>
  <si>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</si>
  <si>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</si>
  <si>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</si>
  <si>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</si>
  <si>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</si>
  <si>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</si>
  <si>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</si>
  <si>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</si>
  <si>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</si>
  <si>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</si>
  <si>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</si>
  <si>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</si>
  <si>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</si>
  <si>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</si>
  <si>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</si>
  <si>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</si>
  <si>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</si>
  <si>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</si>
  <si>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</si>
  <si>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</si>
  <si>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</si>
  <si>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</si>
  <si>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</si>
  <si>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</si>
  <si>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</si>
  <si>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</si>
  <si>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</si>
  <si>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</si>
  <si>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</si>
  <si>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</si>
  <si>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</si>
  <si>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</si>
  <si>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</si>
  <si>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</si>
  <si>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</si>
  <si>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</si>
  <si>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</si>
  <si>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</si>
  <si>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</si>
  <si>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</si>
  <si>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</si>
  <si>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</si>
  <si>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</si>
  <si>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</si>
  <si>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</si>
  <si>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</si>
  <si>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</si>
  <si>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</si>
  <si>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</si>
  <si>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</si>
  <si>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</si>
  <si>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</si>
  <si>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</si>
  <si>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</si>
  <si>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</si>
  <si>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</si>
  <si>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</si>
  <si>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</si>
  <si>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</si>
  <si>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</si>
  <si>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</si>
  <si>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</si>
  <si>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</si>
  <si>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</si>
  <si>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</si>
  <si>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</si>
  <si>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</si>
  <si>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</si>
  <si>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</si>
  <si>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</si>
  <si>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</si>
  <si>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</si>
  <si>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</si>
  <si>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</si>
  <si>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</si>
  <si>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</si>
  <si>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</si>
  <si>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</si>
  <si>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</si>
  <si>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</si>
  <si>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</si>
  <si>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</si>
  <si>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</si>
  <si>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</si>
  <si>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</si>
  <si>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</si>
  <si>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</si>
  <si>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</si>
  <si>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</si>
  <si>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</si>
  <si>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</si>
  <si>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</si>
  <si>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</si>
  <si>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</si>
  <si>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</si>
  <si>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</si>
  <si>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</si>
  <si>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</si>
  <si>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</si>
  <si>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</si>
  <si>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</si>
  <si>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</si>
  <si>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</si>
  <si>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</si>
  <si>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</si>
  <si>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</si>
  <si>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</si>
  <si>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</si>
  <si>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</si>
  <si>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</si>
  <si>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</si>
  <si>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</si>
  <si>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</si>
  <si>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</si>
  <si>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</si>
  <si>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</si>
  <si>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</si>
  <si>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</si>
  <si>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</si>
  <si>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</si>
  <si>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</si>
  <si>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</si>
  <si>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</si>
  <si>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</si>
  <si>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</si>
  <si>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</si>
  <si>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</si>
  <si>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</si>
  <si>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</si>
  <si>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</si>
  <si>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</si>
  <si>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</si>
  <si>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</si>
  <si>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</si>
  <si>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</si>
  <si>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</si>
  <si>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</si>
  <si>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</si>
  <si>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</si>
  <si>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</si>
  <si>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</si>
  <si>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</si>
  <si>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</si>
  <si>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</si>
  <si>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</si>
  <si>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</si>
  <si>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</si>
  <si>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</si>
  <si>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</si>
  <si>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</si>
  <si>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</si>
  <si>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</si>
  <si>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</si>
  <si>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</si>
  <si>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</si>
  <si>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</si>
  <si>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</si>
  <si>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</si>
  <si>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</si>
  <si>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</si>
  <si>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</si>
  <si>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</si>
  <si>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</si>
  <si>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</si>
  <si>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</si>
  <si>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</si>
  <si>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</si>
  <si>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</si>
  <si>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</si>
  <si>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</si>
  <si>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</si>
  <si>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</si>
  <si>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</si>
  <si>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</si>
  <si>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</si>
  <si>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</si>
  <si>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</si>
  <si>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</si>
  <si>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</si>
  <si>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</si>
  <si>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</si>
  <si>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</si>
  <si>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</si>
  <si>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</si>
  <si>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</si>
  <si>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</si>
  <si>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</si>
  <si>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</si>
  <si>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</si>
  <si>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</si>
  <si>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</si>
  <si>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</si>
  <si>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</si>
  <si>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</si>
  <si>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</si>
  <si>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</si>
  <si>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</si>
  <si>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</si>
  <si>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</si>
  <si>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</si>
  <si>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</si>
  <si>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</si>
  <si>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</si>
  <si>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</si>
  <si>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</si>
  <si>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</si>
  <si>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</si>
  <si>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</si>
  <si>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</si>
  <si>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</si>
  <si>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</si>
  <si>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</si>
  <si>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</si>
  <si>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</si>
  <si>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</si>
  <si>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</si>
  <si>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</si>
  <si>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</si>
  <si>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</si>
  <si>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</si>
  <si>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</si>
  <si>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</si>
  <si>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</si>
  <si>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</si>
  <si>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</si>
  <si>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</si>
  <si>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</si>
  <si>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</si>
  <si>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</si>
  <si>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</si>
  <si>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</si>
  <si>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</si>
  <si>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</si>
  <si>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</si>
  <si>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</si>
  <si>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</si>
  <si>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</si>
  <si>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</si>
  <si>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</si>
  <si>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</si>
  <si>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</si>
  <si>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</si>
  <si>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</si>
  <si>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</si>
  <si>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</si>
  <si>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</si>
  <si>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</si>
  <si>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</si>
  <si>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</si>
  <si>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</si>
  <si>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</si>
  <si>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</si>
  <si>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</si>
  <si>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</si>
  <si>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</si>
  <si>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</si>
  <si>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</si>
  <si>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</si>
  <si>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</si>
  <si>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</si>
  <si>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</si>
  <si>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</si>
  <si>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</si>
  <si>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</si>
  <si>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</si>
  <si>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</si>
  <si>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</si>
  <si>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</si>
  <si>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</si>
  <si>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</si>
  <si>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</si>
  <si>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</si>
  <si>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</si>
  <si>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</si>
  <si>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</si>
  <si>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</si>
  <si>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</si>
  <si>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</si>
  <si>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</si>
  <si>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</si>
  <si>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</si>
  <si>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</si>
  <si>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</si>
  <si>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</si>
  <si>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</si>
  <si>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</si>
  <si>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</si>
  <si>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</si>
  <si>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</si>
  <si>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</si>
  <si>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</si>
  <si>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</si>
  <si>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</si>
  <si>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</si>
  <si>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</si>
  <si>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</si>
  <si>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</si>
  <si>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</si>
  <si>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</si>
  <si>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</si>
  <si>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</si>
  <si>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</si>
  <si>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</si>
  <si>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</si>
  <si>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</si>
  <si>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</si>
  <si>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</si>
  <si>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</si>
  <si>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</si>
  <si>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</si>
  <si>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</si>
  <si>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</si>
  <si>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</si>
  <si>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</si>
  <si>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</si>
  <si>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</si>
  <si>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</si>
  <si>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</si>
  <si>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</si>
  <si>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</si>
  <si>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</si>
  <si>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</si>
  <si>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</si>
  <si>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</si>
  <si>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</si>
  <si>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</si>
  <si>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</si>
  <si>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</si>
  <si>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</si>
  <si>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</si>
  <si>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</si>
  <si>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</si>
  <si>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</si>
  <si>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</si>
  <si>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</si>
  <si>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</si>
  <si>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</si>
  <si>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</si>
  <si>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</si>
  <si>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</si>
  <si>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</si>
  <si>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</si>
  <si>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</si>
  <si>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</si>
  <si>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</si>
  <si>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</si>
  <si>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</si>
  <si>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</si>
  <si>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</si>
  <si>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</si>
  <si>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</si>
  <si>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</si>
  <si>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</si>
  <si>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</si>
  <si>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</si>
  <si>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</si>
  <si>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</si>
  <si>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</si>
  <si>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</si>
  <si>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</si>
  <si>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</si>
  <si>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</si>
  <si>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</si>
  <si>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</si>
  <si>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</si>
  <si>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</si>
  <si>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</si>
  <si>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</si>
  <si>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</si>
  <si>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</si>
  <si>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</si>
  <si>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</si>
  <si>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</si>
  <si>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</si>
  <si>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</si>
  <si>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</si>
  <si>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</si>
  <si>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</si>
  <si>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</si>
  <si>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</si>
  <si>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</si>
  <si>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</si>
  <si>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</si>
  <si>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</si>
  <si>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</si>
  <si>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</si>
  <si>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</si>
  <si>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</si>
  <si>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</si>
  <si>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</si>
  <si>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</si>
  <si>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</si>
  <si>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</si>
  <si>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</si>
  <si>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</si>
  <si>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</si>
  <si>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</si>
  <si>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</si>
  <si>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</si>
  <si>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</si>
  <si>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</si>
  <si>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</si>
  <si>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</si>
  <si>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</si>
  <si>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</si>
  <si>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</si>
  <si>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</si>
  <si>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</si>
  <si>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</si>
  <si>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</si>
  <si>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</si>
  <si>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</si>
  <si>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</si>
  <si>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</si>
  <si>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</si>
  <si>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</si>
  <si>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</si>
  <si>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</si>
  <si>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</si>
  <si>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</si>
  <si>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</si>
  <si>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</si>
  <si>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</si>
  <si>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</si>
  <si>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</si>
  <si>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</si>
  <si>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</si>
  <si>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</si>
  <si>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</si>
  <si>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</si>
  <si>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</si>
  <si>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</si>
  <si>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</si>
  <si>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</si>
  <si>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</si>
  <si>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</si>
  <si>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</si>
  <si>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</si>
  <si>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</si>
  <si>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</si>
  <si>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</si>
  <si>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</si>
  <si>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</si>
  <si>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</si>
  <si>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</si>
  <si>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</si>
  <si>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</si>
  <si>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</si>
  <si>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</si>
  <si>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</si>
  <si>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</si>
  <si>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</si>
  <si>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</si>
  <si>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</si>
  <si>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</si>
  <si>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</si>
  <si>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</si>
  <si>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</si>
  <si>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</si>
  <si>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</si>
  <si>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</si>
  <si>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</si>
  <si>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</si>
  <si>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</si>
  <si>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</si>
  <si>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</si>
  <si>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</si>
  <si>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</si>
  <si>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</si>
  <si>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</si>
  <si>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</si>
  <si>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</si>
  <si>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</si>
  <si>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</si>
  <si>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</si>
  <si>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</si>
  <si>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</si>
  <si>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</si>
  <si>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</si>
  <si>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</si>
  <si>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</si>
  <si>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</si>
  <si>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</si>
  <si>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</si>
  <si>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</si>
  <si>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</si>
  <si>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</si>
  <si>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</si>
  <si>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</si>
  <si>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</si>
  <si>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</si>
  <si>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</si>
  <si>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</si>
  <si>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</si>
  <si>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</si>
  <si>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</si>
  <si>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</si>
  <si>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</si>
  <si>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</si>
  <si>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</si>
  <si>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</si>
  <si>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</si>
  <si>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</si>
  <si>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</si>
  <si>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</si>
  <si>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</si>
  <si>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</si>
  <si>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</si>
  <si>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</si>
  <si>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</si>
  <si>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</si>
  <si>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</si>
  <si>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</si>
  <si>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</si>
  <si>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</si>
  <si>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</si>
  <si>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</si>
  <si>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</si>
  <si>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</si>
  <si>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</si>
  <si>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</si>
  <si>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</si>
  <si>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</si>
  <si>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</si>
  <si>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</si>
  <si>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</si>
  <si>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</si>
  <si>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</si>
  <si>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</si>
  <si>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</si>
  <si>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</si>
  <si>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</si>
  <si>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</si>
  <si>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</si>
  <si>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</si>
  <si>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</si>
  <si>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</si>
  <si>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</si>
  <si>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</si>
  <si>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</si>
  <si>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</si>
  <si>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</si>
  <si>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</si>
  <si>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</si>
  <si>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</si>
  <si>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</si>
  <si>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</si>
  <si>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</si>
  <si>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</si>
  <si>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</si>
  <si>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</si>
  <si>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</si>
  <si>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</si>
  <si>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</si>
  <si>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</si>
  <si>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</si>
  <si>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</si>
  <si>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</si>
  <si>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</si>
  <si>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</si>
  <si>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</si>
  <si>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</si>
  <si>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</si>
  <si>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</si>
  <si>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</si>
  <si>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</si>
  <si>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</si>
  <si>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</si>
  <si>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</si>
  <si>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</si>
  <si>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</si>
  <si>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</si>
  <si>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</si>
  <si>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</si>
  <si>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</si>
  <si>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</si>
  <si>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</si>
  <si>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</si>
  <si>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</si>
  <si>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</si>
  <si>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</si>
  <si>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</si>
  <si>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</si>
  <si>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</si>
  <si>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</si>
  <si>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</si>
  <si>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</si>
  <si>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</si>
  <si>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</si>
  <si>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</si>
  <si>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</si>
  <si>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</si>
  <si>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</si>
  <si>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</si>
  <si>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</si>
  <si>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</si>
  <si>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</si>
  <si>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</si>
  <si>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</si>
  <si>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</si>
  <si>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</si>
  <si>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</si>
  <si>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</si>
  <si>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</si>
  <si>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</si>
  <si>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</si>
  <si>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</si>
  <si>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</si>
  <si>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</si>
  <si>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</si>
  <si>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</si>
  <si>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</si>
  <si>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</si>
  <si>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</si>
  <si>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</si>
  <si>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</si>
  <si>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</si>
  <si>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</si>
  <si>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</si>
  <si>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</si>
  <si>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</si>
  <si>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</si>
  <si>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</si>
  <si>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</si>
  <si>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</si>
  <si>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</si>
  <si>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</si>
  <si>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</si>
  <si>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</si>
  <si>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</si>
  <si>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</si>
  <si>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</si>
  <si>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</si>
  <si>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</si>
  <si>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</si>
  <si>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</si>
  <si>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</si>
  <si>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</si>
  <si>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</si>
  <si>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</si>
  <si>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</si>
  <si>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</si>
  <si>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</si>
  <si>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</si>
  <si>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</si>
  <si>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</si>
  <si>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</si>
  <si>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</si>
  <si>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</si>
  <si>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</si>
  <si>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</si>
  <si>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</si>
  <si>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</si>
  <si>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</si>
  <si>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</si>
  <si>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</si>
  <si>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</si>
  <si>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</si>
  <si>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</si>
  <si>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</si>
  <si>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</si>
  <si>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</si>
  <si>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</si>
  <si>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</si>
  <si>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</si>
  <si>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</si>
  <si>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</si>
  <si>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</si>
  <si>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</si>
  <si>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</si>
  <si>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</si>
  <si>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</si>
  <si>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</si>
  <si>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</si>
  <si>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</si>
  <si>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</si>
  <si>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</si>
  <si>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</si>
  <si>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</si>
  <si>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</si>
  <si>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</si>
  <si>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</si>
  <si>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</si>
  <si>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</si>
  <si>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</si>
  <si>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</si>
  <si>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</si>
  <si>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</si>
  <si>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</si>
  <si>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</si>
  <si>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</si>
  <si>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</si>
  <si>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</si>
  <si>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</si>
  <si>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</si>
  <si>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</si>
  <si>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</si>
  <si>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</si>
  <si>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</si>
  <si>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</si>
  <si>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</si>
  <si>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</si>
  <si>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</si>
  <si>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</si>
  <si>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</si>
  <si>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</si>
  <si>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</si>
  <si>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</si>
  <si>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</si>
  <si>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</si>
  <si>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</si>
  <si>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</si>
  <si>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</si>
  <si>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</si>
  <si>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</si>
  <si>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</si>
  <si>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</si>
  <si>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</si>
  <si>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</si>
  <si>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</si>
  <si>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</si>
  <si>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</si>
  <si>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</si>
  <si>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</si>
  <si>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</si>
  <si>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</si>
  <si>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</si>
  <si>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</si>
  <si>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</si>
  <si>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</si>
  <si>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</si>
  <si>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</si>
  <si>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</si>
  <si>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</si>
  <si>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</si>
  <si>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</si>
  <si>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</si>
  <si>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</si>
  <si>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</si>
  <si>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</si>
  <si>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</si>
  <si>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</si>
  <si>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</si>
  <si>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</si>
  <si>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</si>
  <si>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</si>
  <si>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</si>
  <si>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</si>
  <si>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</si>
  <si>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</si>
  <si>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</si>
  <si>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</si>
  <si>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</si>
  <si>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</si>
  <si>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</si>
  <si>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</si>
  <si>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</si>
  <si>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</si>
  <si>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</si>
  <si>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</si>
  <si>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</si>
  <si>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</si>
  <si>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</si>
  <si>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</si>
  <si>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</si>
  <si>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</si>
  <si>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</si>
  <si>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</si>
  <si>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</si>
  <si>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</si>
  <si>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</si>
  <si>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</si>
  <si>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</si>
  <si>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</si>
  <si>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</si>
  <si>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</si>
  <si>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</si>
  <si>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</si>
  <si>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</si>
  <si>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</si>
  <si>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</si>
  <si>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</si>
  <si>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</si>
  <si>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</si>
  <si>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</si>
  <si>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</si>
  <si>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</si>
  <si>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</si>
  <si>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</si>
  <si>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</si>
  <si>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</si>
  <si>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</si>
  <si>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</si>
  <si>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</si>
  <si>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</si>
  <si>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</si>
  <si>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</si>
  <si>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</si>
  <si>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</si>
  <si>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</si>
  <si>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</si>
  <si>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</si>
  <si>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</si>
  <si>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</si>
  <si>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</si>
  <si>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</si>
  <si>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</si>
  <si>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</si>
  <si>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</si>
  <si>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</si>
  <si>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</si>
  <si>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</si>
  <si>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</si>
  <si>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</si>
  <si>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</si>
  <si>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</si>
  <si>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</si>
  <si>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</si>
  <si>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</si>
  <si>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</si>
  <si>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</si>
  <si>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</si>
  <si>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</si>
  <si>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</si>
  <si>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</si>
  <si>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</si>
  <si>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</si>
  <si>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</si>
  <si>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</si>
  <si>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</si>
  <si>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</si>
  <si>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</si>
  <si>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</si>
  <si>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</si>
  <si>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</si>
  <si>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</si>
  <si>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</si>
  <si>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</si>
  <si>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</si>
  <si>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</si>
  <si>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</si>
  <si>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</si>
  <si>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</si>
  <si>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</si>
  <si>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</si>
  <si>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</si>
  <si>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</si>
  <si>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</si>
  <si>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</si>
  <si>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</si>
  <si>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</si>
  <si>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</si>
  <si>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</si>
  <si>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</si>
  <si>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</si>
  <si>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</si>
  <si>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</si>
  <si>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</si>
  <si>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</si>
  <si>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</si>
  <si>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</si>
  <si>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</si>
  <si>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</si>
  <si>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</si>
  <si>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</si>
  <si>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</si>
  <si>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</si>
  <si>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</si>
  <si>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</si>
  <si>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</si>
  <si>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</si>
  <si>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</si>
  <si>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</si>
  <si>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</si>
  <si>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</si>
  <si>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</si>
  <si>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</si>
  <si>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</si>
  <si>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</si>
  <si>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</si>
  <si>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</si>
  <si>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</si>
  <si>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</si>
  <si>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</si>
  <si>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</si>
  <si>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</si>
  <si>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</si>
  <si>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</si>
  <si>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</si>
  <si>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</si>
  <si>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</si>
  <si>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</si>
  <si>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</si>
  <si>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</si>
  <si>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</si>
  <si>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</si>
  <si>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</si>
  <si>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</si>
  <si>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</si>
  <si>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</si>
  <si>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</si>
  <si>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</si>
  <si>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</si>
  <si>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</si>
  <si>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</si>
  <si>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</si>
  <si>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</si>
  <si>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</si>
  <si>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</si>
  <si>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</si>
  <si>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</si>
  <si>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</si>
  <si>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</si>
  <si>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</si>
  <si>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</si>
  <si>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</si>
  <si>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</si>
  <si>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</si>
  <si>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</si>
  <si>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</si>
  <si>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</si>
  <si>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</si>
  <si>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</si>
  <si>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</si>
  <si>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</si>
  <si>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</si>
  <si>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</si>
  <si>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</si>
  <si>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</si>
  <si>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</si>
  <si>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</si>
  <si>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</si>
  <si>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</si>
  <si>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</si>
  <si>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</si>
  <si>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</si>
  <si>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</si>
  <si>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</si>
  <si>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</si>
  <si>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</si>
  <si>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</si>
  <si>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</si>
  <si>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</si>
  <si>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</si>
  <si>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</si>
  <si>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</si>
  <si>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</si>
  <si>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</si>
  <si>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</si>
  <si>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</si>
  <si>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</si>
  <si>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</si>
  <si>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</si>
  <si>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</si>
  <si>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</si>
  <si>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</si>
  <si>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</si>
  <si>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</si>
  <si>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</si>
  <si>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</si>
  <si>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</si>
  <si>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</si>
  <si>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</si>
  <si>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</si>
  <si>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</si>
  <si>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</si>
  <si>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</si>
  <si>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</si>
  <si>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</si>
  <si>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</si>
  <si>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</si>
  <si>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</si>
  <si>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</si>
  <si>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</si>
  <si>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</si>
  <si>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</si>
  <si>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</si>
  <si>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</si>
  <si>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</si>
  <si>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</si>
  <si>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</si>
  <si>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</si>
  <si>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</si>
  <si>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</si>
  <si>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</si>
  <si>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</si>
  <si>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</si>
  <si>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</si>
  <si>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</si>
  <si>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</si>
  <si>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</si>
  <si>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</si>
  <si>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</si>
  <si>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</si>
  <si>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</si>
  <si>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</si>
  <si>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</si>
  <si>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</si>
  <si>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</si>
  <si>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</si>
  <si>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</si>
  <si>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</si>
  <si>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</si>
  <si>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</si>
  <si>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</si>
  <si>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</si>
  <si>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</si>
  <si>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</si>
  <si>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</si>
  <si>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</si>
  <si>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</si>
  <si>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</si>
  <si>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</si>
  <si>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</si>
  <si>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</si>
  <si>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</si>
  <si>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</si>
  <si>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</si>
  <si>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</si>
  <si>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</si>
  <si>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</si>
  <si>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</si>
  <si>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</si>
  <si>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</si>
  <si>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</si>
  <si>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</si>
  <si>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</si>
  <si>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</si>
  <si>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</si>
  <si>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</si>
  <si>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</si>
  <si>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</si>
  <si>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</si>
  <si>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</si>
  <si>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</si>
  <si>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</si>
  <si>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</si>
  <si>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</si>
  <si>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</si>
  <si>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</si>
  <si>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</si>
  <si>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</si>
  <si>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</si>
  <si>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</si>
  <si>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</si>
  <si>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</si>
  <si>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</si>
  <si>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</si>
  <si>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</si>
  <si>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</si>
  <si>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</si>
  <si>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</si>
  <si>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</si>
  <si>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</si>
  <si>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</si>
  <si>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</si>
  <si>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</si>
  <si>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</si>
  <si>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</si>
  <si>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</si>
  <si>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</si>
  <si>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</si>
  <si>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</si>
  <si>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</si>
  <si>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</si>
  <si>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</si>
  <si>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</si>
  <si>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</si>
  <si>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</si>
  <si>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</si>
  <si>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</si>
  <si>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</si>
  <si>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</si>
  <si>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</si>
  <si>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</si>
  <si>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</si>
  <si>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</si>
  <si>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</si>
  <si>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</si>
  <si>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</si>
  <si>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</si>
  <si>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</si>
  <si>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</si>
  <si>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</si>
  <si>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</si>
  <si>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</si>
  <si>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</si>
  <si>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</si>
  <si>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</si>
  <si>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</si>
  <si>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</si>
  <si>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</si>
  <si>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</si>
  <si>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</si>
  <si>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</si>
  <si>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</si>
  <si>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</si>
  <si>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</si>
  <si>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</si>
  <si>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</si>
  <si>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</si>
  <si>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</si>
  <si>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</si>
  <si>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</si>
  <si>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</si>
  <si>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</si>
  <si>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</si>
  <si>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</si>
  <si>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</si>
  <si>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</si>
  <si>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</si>
  <si>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</si>
  <si>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</si>
  <si>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</si>
  <si>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</si>
  <si>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</si>
  <si>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</si>
  <si>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</si>
  <si>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</si>
  <si>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</si>
  <si>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</si>
  <si>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</si>
  <si>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</si>
  <si>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</si>
  <si>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</si>
  <si>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</si>
  <si>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</si>
  <si>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</si>
  <si>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</si>
  <si>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</si>
  <si>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</si>
  <si>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</si>
  <si>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</si>
  <si>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</si>
  <si>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</si>
  <si>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</si>
  <si>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</si>
  <si>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</si>
  <si>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</si>
  <si>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</si>
  <si>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</si>
  <si>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</si>
  <si>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</si>
  <si>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</si>
  <si>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</si>
  <si>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</si>
  <si>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</si>
  <si>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</si>
  <si>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</si>
  <si>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</si>
  <si>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</si>
  <si>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</si>
  <si>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</si>
  <si>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</si>
  <si>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</si>
  <si>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</si>
  <si>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</si>
  <si>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</si>
  <si>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</si>
  <si>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</si>
  <si>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</si>
  <si>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</si>
  <si>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</si>
  <si>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</si>
  <si>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</si>
  <si>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</si>
  <si>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</si>
  <si>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</si>
  <si>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</si>
  <si>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</si>
  <si>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</si>
  <si>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</si>
  <si>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</si>
  <si>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</si>
  <si>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</si>
  <si>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</si>
  <si>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</si>
  <si>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</si>
  <si>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</si>
  <si>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</si>
  <si>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</si>
  <si>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</si>
  <si>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</si>
  <si>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</si>
  <si>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</si>
  <si>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</si>
  <si>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</si>
  <si>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</si>
  <si>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</si>
  <si>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</si>
  <si>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</si>
  <si>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</si>
  <si>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</si>
  <si>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</si>
  <si>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</si>
  <si>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</si>
  <si>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</si>
  <si>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</si>
  <si>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</si>
  <si>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</si>
  <si>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</si>
  <si>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</si>
  <si>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</si>
  <si>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</si>
  <si>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</si>
  <si>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</si>
  <si>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</si>
  <si>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</si>
  <si>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</si>
  <si>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</si>
  <si>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</si>
  <si>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</si>
  <si>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</si>
  <si>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</si>
  <si>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</si>
  <si>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</si>
  <si>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</si>
  <si>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</si>
  <si>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</si>
  <si>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</si>
  <si>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</si>
  <si>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</si>
  <si>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</si>
  <si>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</si>
  <si>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</si>
  <si>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</si>
  <si>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</si>
  <si>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</si>
  <si>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</si>
  <si>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</si>
  <si>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</si>
  <si>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</si>
  <si>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</si>
  <si>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</si>
  <si>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</si>
  <si>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</si>
  <si>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</si>
  <si>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</si>
  <si>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</si>
  <si>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</si>
  <si>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</si>
  <si>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</si>
  <si>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</si>
  <si>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</si>
  <si>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</si>
  <si>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</si>
  <si>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</si>
  <si>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</si>
  <si>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</si>
  <si>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</si>
  <si>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</si>
  <si>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</si>
  <si>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</si>
  <si>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</si>
  <si>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</si>
  <si>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</si>
  <si>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</si>
  <si>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</si>
  <si>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</si>
  <si>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</si>
  <si>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</si>
  <si>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</si>
  <si>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</si>
  <si>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</si>
  <si>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</si>
  <si>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</si>
  <si>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</si>
  <si>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</si>
  <si>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</si>
  <si>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</si>
  <si>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</si>
  <si>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</si>
  <si>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</si>
  <si>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</si>
  <si>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</si>
  <si>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</si>
  <si>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</si>
  <si>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</si>
  <si>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</si>
  <si>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</si>
  <si>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</si>
  <si>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</si>
  <si>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</si>
  <si>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</si>
  <si>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</si>
  <si>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</si>
  <si>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</si>
  <si>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</si>
  <si>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</si>
  <si>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</si>
  <si>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</si>
  <si>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</si>
  <si>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</si>
  <si>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</si>
  <si>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</si>
  <si>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</si>
  <si>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</si>
  <si>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</si>
  <si>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</si>
  <si>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</si>
  <si>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</si>
  <si>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</si>
  <si>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</si>
  <si>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</si>
  <si>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</si>
  <si>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</si>
  <si>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</si>
  <si>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</si>
  <si>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</si>
  <si>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</si>
  <si>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</si>
  <si>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</si>
  <si>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</si>
  <si>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</si>
  <si>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</si>
  <si>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</si>
  <si>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</si>
  <si>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</si>
  <si>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</si>
  <si>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</si>
  <si>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</si>
  <si>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</si>
  <si>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</si>
  <si>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</si>
  <si>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</si>
  <si>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</si>
  <si>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</si>
  <si>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</si>
  <si>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</si>
  <si>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</si>
  <si>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</si>
  <si>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</si>
  <si>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</si>
  <si>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</si>
  <si>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</si>
  <si>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</si>
  <si>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</si>
  <si>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</si>
  <si>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</si>
  <si>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</si>
  <si>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</si>
  <si>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</si>
  <si>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</si>
  <si>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</si>
  <si>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</si>
  <si>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</si>
  <si>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</si>
  <si>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</si>
  <si>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</si>
  <si>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</si>
  <si>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</si>
  <si>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</si>
  <si>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</si>
  <si>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</si>
  <si>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</si>
  <si>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</si>
  <si>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</si>
  <si>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</si>
  <si>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</si>
  <si>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</si>
  <si>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</si>
  <si>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</si>
  <si>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</si>
  <si>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</si>
  <si>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</si>
  <si>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</si>
  <si>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</si>
  <si>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</si>
  <si>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</si>
  <si>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</si>
  <si>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</si>
  <si>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</si>
  <si>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</si>
  <si>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</si>
  <si>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</si>
  <si>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</si>
  <si>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</si>
  <si>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</si>
  <si>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</si>
  <si>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</si>
  <si>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</si>
  <si>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</si>
  <si>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</si>
  <si>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</si>
  <si>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</si>
  <si>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</si>
  <si>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</si>
  <si>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</si>
  <si>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</si>
  <si>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</si>
  <si>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</si>
  <si>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</si>
  <si>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</si>
  <si>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</si>
  <si>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</si>
  <si>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</si>
  <si>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</si>
  <si>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</si>
  <si>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</si>
  <si>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</si>
  <si>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</si>
  <si>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</si>
  <si>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</si>
  <si>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</si>
  <si>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</si>
  <si>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</si>
  <si>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</si>
  <si>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</si>
  <si>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</si>
  <si>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</si>
  <si>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</si>
  <si>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</si>
  <si>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</si>
  <si>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</si>
  <si>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</si>
  <si>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</si>
  <si>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</si>
  <si>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</si>
  <si>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</si>
  <si>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</si>
  <si>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</si>
  <si>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</si>
  <si>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</si>
  <si>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</si>
  <si>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</si>
  <si>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</si>
  <si>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</si>
  <si>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</si>
  <si>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</si>
  <si>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</si>
  <si>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</si>
  <si>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</si>
  <si>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</si>
  <si>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</si>
  <si>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</si>
  <si>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</si>
  <si>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</si>
  <si>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</si>
  <si>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</si>
  <si>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</si>
  <si>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</si>
  <si>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</si>
  <si>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</si>
  <si>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</si>
  <si>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</si>
  <si>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</si>
  <si>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</si>
  <si>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</si>
  <si>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</si>
  <si>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</si>
  <si>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</si>
  <si>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</si>
  <si>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</si>
  <si>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</si>
  <si>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</si>
  <si>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</si>
  <si>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</si>
  <si>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</si>
  <si>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</si>
  <si>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</si>
  <si>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</si>
  <si>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</si>
  <si>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</si>
  <si>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</si>
  <si>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</si>
  <si>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</si>
  <si>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</si>
  <si>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</si>
  <si>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</si>
  <si>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</si>
  <si>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</si>
  <si>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</si>
  <si>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</si>
  <si>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</si>
  <si>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</si>
  <si>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</si>
  <si>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</si>
  <si>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</si>
  <si>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</si>
  <si>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</si>
  <si>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</si>
  <si>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</si>
  <si>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</si>
  <si>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</si>
  <si>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</si>
  <si>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</si>
  <si>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</si>
  <si>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</si>
  <si>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</si>
  <si>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</si>
  <si>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</si>
  <si>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</si>
  <si>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</si>
  <si>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</si>
  <si>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</si>
  <si>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</si>
  <si>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</si>
  <si>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</si>
  <si>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</si>
  <si>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</si>
  <si>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</si>
  <si>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</si>
  <si>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</si>
  <si>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</si>
  <si>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</si>
  <si>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</si>
  <si>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</si>
  <si>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</si>
  <si>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</si>
  <si>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</si>
  <si>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</si>
  <si>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</si>
  <si>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</si>
  <si>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</si>
  <si>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</si>
  <si>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</si>
  <si>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</si>
  <si>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</si>
  <si>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</si>
  <si>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</si>
  <si>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</si>
  <si>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</si>
  <si>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</si>
  <si>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</si>
  <si>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</si>
  <si>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</si>
  <si>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</si>
  <si>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</si>
  <si>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</si>
  <si>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</si>
  <si>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</si>
  <si>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</si>
  <si>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</si>
  <si>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</si>
  <si>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</si>
  <si>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</si>
  <si>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</si>
  <si>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</si>
  <si>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</si>
  <si>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</si>
  <si>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</si>
  <si>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</si>
  <si>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</si>
  <si>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</si>
  <si>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</si>
  <si>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</si>
  <si>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</si>
  <si>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</si>
  <si>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</si>
  <si>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</si>
  <si>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</si>
  <si>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</si>
  <si>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</si>
  <si>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</si>
  <si>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</si>
  <si>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</si>
  <si>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</si>
  <si>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</si>
  <si>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</si>
  <si>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</si>
  <si>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</si>
  <si>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</si>
  <si>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</si>
  <si>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</si>
  <si>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</si>
  <si>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</si>
  <si>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</si>
  <si>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</si>
  <si>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</si>
  <si>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</si>
  <si>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</si>
  <si>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</si>
  <si>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</si>
  <si>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</si>
  <si>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</si>
  <si>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</si>
  <si>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</si>
  <si>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</si>
  <si>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</si>
  <si>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</si>
  <si>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</si>
  <si>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</si>
  <si>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</si>
  <si>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</si>
  <si>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</si>
  <si>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</si>
  <si>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</si>
  <si>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</si>
  <si>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</si>
  <si>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</si>
  <si>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</si>
  <si>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</si>
  <si>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</si>
  <si>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</si>
  <si>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</si>
  <si>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</si>
  <si>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</si>
  <si>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</si>
  <si>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</si>
  <si>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</si>
  <si>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</si>
  <si>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</si>
  <si>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</si>
  <si>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</si>
  <si>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</si>
  <si>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</si>
  <si>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</si>
  <si>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</si>
  <si>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</si>
  <si>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</si>
  <si>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</si>
  <si>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</si>
  <si>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</si>
  <si>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</si>
  <si>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</si>
  <si>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</si>
  <si>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</si>
  <si>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</si>
  <si>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</si>
  <si>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</si>
  <si>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</si>
  <si>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</si>
  <si>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</si>
  <si>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</si>
  <si>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</si>
  <si>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</si>
  <si>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</si>
  <si>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</si>
  <si>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</si>
  <si>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</si>
  <si>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</si>
  <si>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</si>
  <si>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</si>
  <si>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</si>
  <si>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</si>
  <si>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</si>
  <si>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</si>
  <si>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</si>
  <si>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</si>
  <si>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</si>
  <si>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</si>
  <si>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</si>
  <si>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</si>
  <si>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</si>
  <si>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</si>
  <si>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</si>
  <si>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</si>
  <si>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</si>
  <si>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</si>
  <si>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</si>
  <si>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</si>
  <si>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</si>
  <si>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</si>
  <si>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</si>
  <si>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</si>
  <si>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</si>
  <si>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</si>
  <si>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</si>
  <si>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</si>
  <si>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</si>
  <si>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</si>
  <si>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</si>
  <si>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</si>
  <si>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</si>
  <si>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</si>
  <si>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</si>
  <si>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</si>
  <si>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</si>
  <si>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</si>
  <si>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</si>
  <si>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</si>
  <si>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</si>
  <si>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</si>
  <si>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</si>
  <si>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</si>
  <si>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</si>
  <si>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</si>
  <si>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</si>
  <si>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</si>
  <si>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</si>
  <si>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</si>
  <si>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</si>
  <si>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</si>
  <si>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</si>
  <si>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</si>
  <si>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</si>
  <si>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</si>
  <si>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</si>
  <si>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</si>
  <si>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</si>
  <si>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</si>
  <si>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</si>
  <si>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</si>
  <si>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</si>
  <si>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</si>
  <si>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</si>
  <si>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</si>
  <si>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</si>
  <si>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</si>
  <si>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</si>
  <si>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</si>
  <si>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</si>
  <si>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</si>
  <si>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</si>
  <si>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</si>
  <si>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</si>
  <si>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</si>
  <si>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</si>
  <si>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</si>
  <si>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</si>
  <si>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</si>
  <si>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</si>
  <si>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</si>
  <si>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</si>
  <si>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</si>
  <si>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</si>
  <si>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</si>
  <si>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</si>
  <si>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</si>
  <si>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</si>
  <si>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</si>
  <si>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</si>
  <si>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</si>
  <si>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</si>
  <si>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</si>
  <si>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</si>
  <si>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</si>
  <si>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</si>
  <si>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</si>
  <si>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</si>
  <si>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</si>
  <si>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</si>
  <si>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</si>
  <si>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</si>
  <si>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</si>
  <si>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</si>
  <si>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</si>
  <si>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</si>
  <si>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</si>
  <si>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</si>
  <si>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</si>
  <si>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</si>
  <si>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</si>
  <si>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</si>
  <si>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</si>
  <si>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</si>
  <si>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</si>
  <si>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</si>
  <si>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</si>
  <si>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</si>
  <si>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</si>
  <si>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</si>
  <si>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</si>
  <si>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</si>
  <si>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</si>
  <si>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</si>
  <si>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</si>
  <si>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</si>
  <si>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</si>
  <si>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</si>
  <si>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</si>
  <si>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</si>
  <si>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</si>
  <si>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</si>
  <si>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</si>
  <si>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</si>
  <si>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</si>
  <si>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</si>
  <si>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</si>
  <si>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</si>
  <si>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</si>
  <si>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</si>
  <si>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</si>
  <si>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</si>
  <si>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</si>
  <si>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</si>
  <si>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</si>
  <si>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</si>
  <si>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</si>
  <si>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</si>
  <si>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</si>
  <si>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</si>
  <si>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</si>
  <si>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</si>
  <si>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</si>
  <si>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</si>
  <si>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</si>
  <si>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</si>
  <si>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</si>
  <si>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</si>
  <si>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</si>
  <si>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</si>
  <si>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</si>
  <si>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</si>
  <si>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</si>
  <si>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</si>
  <si>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</si>
  <si>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</si>
  <si>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</si>
  <si>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</si>
  <si>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</si>
  <si>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</si>
  <si>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</si>
  <si>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</si>
  <si>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</si>
  <si>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</si>
  <si>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</si>
  <si>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</si>
  <si>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</si>
  <si>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</si>
  <si>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</si>
  <si>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</si>
  <si>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</si>
  <si>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</si>
  <si>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</si>
  <si>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</si>
  <si>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</si>
  <si>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</si>
  <si>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</si>
  <si>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</si>
  <si>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</si>
  <si>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</si>
  <si>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</si>
  <si>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</si>
  <si>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</si>
  <si>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</si>
  <si>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</si>
  <si>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</si>
  <si>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</si>
  <si>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</si>
  <si>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</si>
  <si>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</si>
  <si>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</si>
  <si>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</si>
  <si>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</si>
  <si>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</si>
  <si>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</si>
  <si>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</si>
  <si>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</si>
  <si>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</si>
  <si>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</si>
  <si>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</si>
  <si>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</si>
  <si>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</si>
  <si>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</si>
  <si>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</si>
  <si>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</si>
  <si>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</si>
  <si>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</si>
  <si>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</si>
  <si>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</si>
  <si>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</si>
  <si>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</si>
  <si>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</si>
  <si>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</si>
  <si>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</si>
  <si>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</si>
  <si>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</si>
  <si>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</si>
  <si>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</si>
  <si>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</si>
  <si>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</si>
  <si>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</si>
  <si>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</si>
  <si>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</si>
  <si>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</si>
  <si>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</si>
  <si>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</si>
  <si>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</si>
  <si>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</si>
  <si>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</si>
  <si>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</si>
  <si>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</si>
  <si>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</si>
  <si>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</si>
  <si>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</si>
  <si>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</si>
  <si>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</si>
  <si>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</si>
  <si>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</si>
  <si>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</si>
  <si>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</si>
  <si>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</si>
  <si>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</si>
  <si>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</si>
  <si>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</si>
  <si>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</si>
  <si>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</si>
  <si>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</si>
  <si>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</si>
  <si>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</si>
  <si>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</si>
  <si>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</si>
  <si>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</si>
  <si>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</si>
  <si>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</si>
  <si>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</si>
  <si>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</si>
  <si>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</si>
  <si>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</si>
  <si>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</si>
  <si>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</si>
  <si>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</si>
  <si>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</si>
  <si>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</si>
  <si>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</si>
  <si>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</si>
  <si>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</si>
  <si>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</si>
  <si>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</si>
  <si>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</si>
  <si>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</si>
  <si>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</si>
  <si>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</si>
  <si>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</si>
  <si>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</si>
  <si>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</si>
  <si>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</si>
  <si>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</si>
  <si>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</si>
  <si>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</si>
  <si>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</si>
  <si>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</si>
  <si>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</si>
  <si>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</si>
  <si>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</si>
  <si>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</si>
  <si>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</si>
  <si>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</si>
  <si>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</si>
  <si>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</si>
  <si>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</si>
  <si>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</si>
  <si>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</si>
  <si>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</si>
  <si>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</si>
  <si>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</si>
  <si>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</si>
  <si>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</si>
  <si>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</si>
  <si>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</si>
  <si>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</si>
  <si>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</si>
  <si>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</si>
  <si>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</si>
  <si>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</si>
  <si>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</si>
  <si>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</si>
  <si>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</si>
  <si>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</si>
  <si>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</si>
  <si>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</si>
  <si>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</si>
  <si>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</si>
  <si>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</si>
  <si>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</si>
  <si>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</si>
  <si>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</si>
  <si>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</si>
  <si>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</si>
  <si>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</si>
  <si>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</si>
  <si>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</si>
  <si>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</si>
  <si>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</si>
  <si>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</si>
  <si>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</si>
  <si>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</si>
  <si>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</si>
  <si>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</si>
  <si>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</si>
  <si>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</si>
  <si>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</si>
  <si>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</si>
  <si>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</si>
  <si>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</si>
  <si>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</si>
  <si>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</si>
  <si>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</si>
  <si>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</si>
  <si>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</si>
  <si>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</si>
  <si>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</si>
  <si>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</si>
  <si>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</si>
  <si>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</si>
  <si>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</si>
  <si>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</si>
  <si>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</si>
  <si>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</si>
  <si>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</si>
  <si>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</si>
  <si>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</si>
  <si>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</si>
  <si>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</si>
  <si>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</si>
  <si>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</si>
  <si>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</si>
  <si>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</si>
  <si>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</si>
  <si>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</si>
  <si>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</si>
  <si>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</si>
  <si>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</si>
  <si>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</si>
  <si>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</si>
  <si>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</si>
  <si>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</si>
  <si>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</si>
  <si>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</si>
  <si>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</si>
  <si>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</si>
  <si>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</si>
  <si>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</si>
  <si>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</si>
  <si>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</si>
  <si>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</si>
  <si>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</si>
  <si>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</si>
  <si>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</si>
  <si>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</si>
  <si>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</si>
  <si>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</si>
  <si>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</si>
  <si>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</si>
  <si>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</si>
  <si>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</si>
  <si>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</si>
  <si>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</si>
  <si>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</si>
  <si>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</si>
  <si>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</si>
  <si>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</si>
  <si>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</si>
  <si>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</si>
  <si>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</si>
  <si>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</si>
  <si>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</si>
  <si>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</si>
  <si>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</si>
  <si>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</si>
  <si>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</si>
  <si>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</si>
  <si>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</si>
  <si>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</si>
  <si>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</si>
  <si>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</si>
  <si>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</si>
  <si>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</si>
  <si>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</si>
  <si>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</si>
  <si>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</si>
  <si>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</si>
  <si>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</si>
  <si>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</si>
  <si>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</si>
  <si>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</si>
  <si>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</si>
  <si>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</si>
  <si>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</si>
  <si>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</si>
  <si>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</si>
  <si>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</si>
  <si>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</si>
  <si>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</si>
  <si>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</si>
  <si>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</si>
  <si>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</si>
  <si>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</si>
  <si>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</si>
  <si>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</si>
  <si>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</si>
  <si>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</si>
  <si>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</si>
  <si>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</si>
  <si>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</si>
  <si>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</si>
  <si>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</si>
  <si>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</si>
  <si>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</si>
  <si>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</si>
  <si>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</si>
  <si>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</si>
  <si>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</si>
  <si>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</si>
  <si>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</si>
  <si>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</si>
  <si>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</si>
  <si>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</si>
  <si>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</si>
  <si>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</si>
  <si>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</si>
  <si>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</si>
  <si>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</si>
  <si>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</si>
  <si>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</si>
  <si>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</si>
  <si>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</si>
  <si>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</si>
  <si>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</si>
  <si>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</si>
  <si>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</si>
  <si>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</si>
  <si>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</si>
  <si>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</si>
  <si>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</si>
  <si>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</si>
  <si>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</si>
  <si>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</si>
  <si>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</si>
  <si>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</si>
  <si>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</si>
  <si>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</si>
  <si>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</si>
  <si>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</si>
  <si>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</si>
  <si>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</si>
  <si>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</si>
  <si>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</si>
  <si>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</si>
  <si>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</si>
  <si>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</si>
  <si>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</si>
  <si>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</si>
  <si>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</si>
  <si>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</si>
  <si>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</si>
  <si>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</si>
  <si>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</si>
  <si>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</si>
  <si>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</si>
  <si>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</si>
  <si>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</si>
  <si>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</si>
  <si>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</si>
  <si>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</si>
  <si>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</si>
  <si>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</si>
  <si>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</si>
  <si>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</si>
  <si>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</si>
  <si>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</si>
  <si>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</si>
  <si>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</si>
  <si>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</si>
  <si>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</si>
  <si>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</si>
  <si>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</si>
  <si>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</si>
  <si>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</si>
  <si>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</si>
  <si>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</si>
  <si>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</si>
  <si>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</si>
  <si>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</si>
  <si>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</si>
  <si>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</si>
  <si>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</si>
  <si>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</si>
  <si>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</si>
  <si>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</si>
  <si>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</si>
  <si>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</si>
  <si>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</si>
  <si>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</si>
  <si>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</si>
  <si>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</si>
  <si>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</si>
  <si>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</si>
  <si>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</si>
  <si>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</si>
  <si>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</si>
  <si>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</si>
  <si>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</si>
  <si>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</si>
  <si>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</si>
  <si>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</si>
  <si>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</si>
  <si>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</si>
  <si>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</si>
  <si>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</si>
  <si>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</si>
  <si>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</si>
  <si>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</si>
  <si>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</si>
  <si>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</si>
  <si>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</si>
  <si>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</si>
  <si>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</si>
  <si>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</si>
  <si>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</si>
  <si>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</si>
  <si>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</si>
  <si>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</si>
  <si>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</si>
  <si>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</si>
  <si>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</si>
  <si>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</si>
  <si>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</si>
  <si>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</si>
  <si>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</si>
  <si>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</si>
  <si>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</si>
  <si>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</si>
  <si>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</si>
  <si>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</si>
  <si>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</si>
  <si>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</si>
  <si>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</si>
  <si>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</si>
  <si>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</si>
  <si>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</si>
  <si>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</si>
  <si>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</si>
  <si>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</si>
  <si>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</si>
  <si>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</si>
  <si>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</si>
  <si>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</si>
  <si>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</si>
  <si>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</si>
  <si>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</si>
  <si>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</si>
  <si>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</si>
  <si>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</si>
  <si>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</si>
  <si>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</si>
  <si>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</si>
  <si>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</si>
  <si>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</si>
  <si>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</si>
  <si>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</si>
  <si>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</si>
  <si>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</si>
  <si>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</si>
  <si>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</si>
  <si>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</si>
  <si>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</si>
  <si>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</si>
  <si>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</si>
  <si>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</si>
  <si>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</si>
  <si>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</si>
  <si>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</si>
  <si>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</si>
  <si>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</si>
  <si>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</si>
  <si>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</si>
  <si>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</si>
  <si>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</si>
  <si>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</si>
  <si>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</si>
  <si>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</si>
  <si>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</si>
  <si>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</si>
  <si>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</si>
  <si>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</si>
  <si>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</si>
  <si>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</si>
  <si>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</si>
  <si>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</si>
  <si>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</si>
  <si>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</si>
  <si>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</si>
  <si>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</si>
  <si>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</si>
  <si>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</si>
  <si>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</si>
  <si>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</si>
  <si>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</si>
  <si>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</si>
  <si>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</si>
  <si>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</si>
  <si>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</si>
  <si>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</si>
  <si>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</si>
  <si>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</si>
  <si>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</si>
  <si>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</si>
  <si>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</si>
  <si>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</si>
  <si>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</si>
  <si>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</si>
  <si>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</si>
  <si>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</si>
  <si>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</si>
  <si>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</si>
  <si>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</si>
  <si>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</si>
  <si>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</si>
  <si>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</si>
  <si>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</si>
  <si>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</si>
  <si>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</si>
  <si>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</si>
  <si>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</si>
  <si>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</si>
  <si>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</si>
  <si>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</si>
  <si>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</si>
  <si>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</si>
  <si>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</si>
  <si>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</si>
  <si>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</si>
  <si>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</si>
  <si>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</si>
  <si>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</si>
  <si>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</si>
  <si>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</si>
  <si>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</si>
  <si>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</si>
  <si>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</si>
  <si>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</si>
  <si>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</si>
  <si>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</si>
  <si>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</si>
  <si>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</si>
  <si>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</si>
  <si>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</si>
  <si>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</si>
  <si>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</si>
  <si>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</si>
  <si>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</si>
  <si>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</si>
  <si>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</si>
  <si>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</si>
  <si>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</si>
  <si>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</si>
  <si>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</si>
  <si>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</si>
  <si>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</si>
  <si>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</si>
  <si>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</si>
  <si>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</si>
  <si>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</si>
  <si>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</si>
  <si>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</si>
  <si>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</si>
  <si>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</si>
  <si>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</si>
  <si>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</si>
  <si>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</si>
  <si>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</si>
  <si>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</si>
  <si>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</si>
  <si>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</si>
  <si>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</si>
  <si>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</si>
  <si>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</si>
  <si>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</si>
  <si>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</si>
  <si>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</si>
  <si>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</si>
  <si>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</si>
  <si>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</si>
  <si>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</si>
  <si>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</si>
  <si>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</si>
  <si>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</si>
  <si>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</si>
  <si>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</si>
  <si>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</si>
  <si>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</si>
  <si>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</si>
  <si>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</si>
  <si>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</si>
  <si>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</si>
  <si>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</si>
  <si>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</si>
  <si>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</si>
  <si>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</si>
  <si>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</si>
  <si>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</si>
  <si>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</si>
  <si>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</si>
  <si>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</si>
  <si>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</si>
  <si>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</si>
  <si>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</si>
  <si>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</si>
  <si>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</si>
  <si>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</si>
  <si>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</si>
  <si>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</si>
  <si>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</si>
  <si>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</si>
  <si>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</si>
  <si>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</si>
  <si>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</si>
  <si>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</si>
  <si>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</si>
  <si>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</si>
  <si>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</si>
  <si>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</si>
  <si>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</si>
  <si>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</si>
  <si>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</si>
  <si>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</si>
  <si>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</si>
  <si>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</si>
  <si>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</si>
  <si>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</si>
  <si>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</si>
  <si>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</si>
  <si>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</si>
  <si>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</si>
  <si>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</si>
  <si>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</si>
  <si>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</si>
  <si>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</si>
  <si>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</si>
  <si>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</si>
  <si>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</si>
  <si>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</si>
  <si>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</si>
  <si>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</si>
  <si>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</si>
  <si>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</si>
  <si>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</si>
  <si>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</si>
  <si>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</si>
  <si>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</si>
  <si>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</si>
  <si>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</si>
  <si>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</si>
  <si>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</si>
  <si>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</si>
  <si>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</si>
  <si>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</si>
  <si>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</si>
  <si>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</si>
  <si>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</si>
  <si>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</si>
  <si>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</si>
  <si>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</si>
  <si>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</si>
  <si>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</si>
  <si>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</si>
  <si>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</si>
  <si>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</si>
  <si>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</si>
  <si>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</si>
  <si>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</si>
  <si>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</si>
  <si>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</si>
  <si>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</si>
  <si>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</si>
  <si>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</si>
  <si>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</si>
  <si>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</si>
  <si>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</si>
  <si>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</si>
  <si>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</si>
  <si>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</si>
  <si>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</si>
  <si>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</si>
  <si>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</si>
  <si>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</si>
  <si>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</si>
  <si>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</si>
  <si>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</si>
  <si>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</si>
  <si>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</si>
  <si>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</si>
  <si>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</si>
  <si>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</si>
  <si>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</si>
  <si>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</si>
  <si>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</si>
  <si>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</si>
  <si>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</si>
  <si>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</si>
  <si>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</si>
  <si>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</si>
  <si>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</si>
  <si>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</si>
  <si>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</si>
  <si>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</si>
  <si>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</si>
  <si>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</si>
  <si>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</si>
  <si>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</si>
  <si>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</si>
  <si>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</si>
  <si>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</si>
  <si>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</si>
  <si>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</si>
  <si>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</si>
  <si>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</si>
  <si>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</si>
  <si>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</si>
  <si>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</si>
  <si>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</si>
  <si>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</si>
  <si>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</si>
  <si>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</si>
  <si>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</si>
  <si>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</si>
  <si>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</si>
  <si>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</si>
  <si>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</si>
  <si>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</si>
  <si>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</si>
  <si>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</si>
  <si>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</si>
  <si>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</si>
  <si>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</si>
  <si>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</si>
  <si>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</si>
  <si>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</si>
  <si>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</si>
  <si>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</si>
  <si>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</si>
  <si>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</si>
  <si>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</si>
  <si>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</si>
  <si>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</si>
  <si>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</si>
  <si>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</si>
  <si>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</si>
  <si>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</si>
  <si>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</si>
  <si>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</si>
  <si>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</si>
  <si>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</si>
  <si>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</si>
  <si>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</si>
  <si>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</si>
  <si>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</si>
  <si>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</si>
  <si>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</si>
  <si>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</si>
  <si>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</si>
  <si>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</si>
  <si>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</si>
  <si>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</si>
  <si>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</si>
  <si>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</si>
  <si>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</si>
  <si>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</si>
  <si>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</si>
  <si>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</si>
  <si>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</si>
  <si>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</si>
  <si>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</si>
  <si>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</si>
  <si>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</si>
  <si>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</si>
  <si>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</si>
  <si>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</si>
  <si>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</si>
  <si>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</si>
  <si>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</si>
  <si>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</si>
  <si>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</si>
  <si>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</si>
  <si>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</si>
  <si>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</si>
  <si>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</si>
  <si>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</si>
  <si>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</si>
  <si>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</si>
  <si>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</si>
  <si>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</si>
  <si>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</si>
  <si>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</si>
  <si>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</si>
  <si>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</si>
  <si>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</si>
  <si>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</si>
  <si>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</si>
  <si>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</si>
  <si>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</si>
  <si>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</si>
  <si>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</si>
  <si>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</si>
  <si>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</si>
  <si>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</si>
  <si>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</si>
  <si>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</si>
  <si>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</si>
  <si>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</si>
  <si>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</si>
  <si>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</si>
  <si>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</si>
  <si>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</si>
  <si>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</si>
  <si>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</si>
  <si>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</si>
  <si>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</si>
  <si>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</si>
  <si>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</si>
  <si>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</si>
  <si>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</si>
  <si>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</si>
  <si>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</si>
  <si>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</si>
  <si>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</si>
  <si>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</si>
  <si>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</si>
  <si>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</si>
  <si>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</si>
  <si>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</si>
  <si>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</si>
  <si>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</si>
  <si>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</si>
  <si>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</si>
  <si>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</si>
  <si>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</si>
  <si>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</si>
  <si>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</si>
  <si>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</si>
  <si>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</si>
  <si>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</si>
  <si>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</si>
  <si>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</si>
  <si>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</si>
  <si>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</si>
  <si>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</si>
  <si>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</si>
  <si>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</si>
  <si>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</si>
  <si>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</si>
  <si>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</si>
  <si>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</si>
  <si>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</si>
  <si>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</si>
  <si>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</si>
  <si>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</si>
  <si>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</si>
  <si>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</si>
  <si>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</si>
  <si>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</si>
  <si>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</si>
  <si>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</si>
  <si>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</si>
  <si>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</si>
  <si>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</si>
  <si>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</si>
  <si>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</si>
  <si>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</si>
  <si>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</si>
  <si>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</si>
  <si>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</si>
  <si>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</si>
  <si>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</si>
  <si>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</si>
  <si>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</si>
  <si>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</si>
  <si>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</si>
  <si>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</si>
  <si>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</si>
  <si>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</si>
  <si>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</si>
  <si>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</si>
  <si>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</si>
  <si>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</si>
  <si>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</si>
  <si>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</si>
  <si>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</si>
  <si>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</si>
  <si>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</si>
  <si>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</si>
  <si>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</si>
  <si>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</si>
  <si>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</si>
  <si>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</si>
  <si>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</si>
  <si>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</si>
  <si>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</si>
  <si>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</si>
  <si>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</si>
  <si>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</si>
  <si>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</si>
  <si>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</si>
  <si>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</si>
  <si>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</si>
  <si>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</si>
  <si>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</si>
  <si>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</si>
  <si>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</si>
  <si>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</si>
  <si>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</si>
  <si>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</si>
  <si>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</si>
  <si>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</si>
  <si>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</si>
  <si>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</si>
  <si>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</si>
  <si>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</si>
  <si>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</si>
  <si>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</si>
  <si>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</si>
  <si>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</si>
  <si>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</si>
  <si>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</si>
  <si>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</si>
  <si>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</si>
  <si>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</si>
  <si>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</si>
  <si>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</si>
  <si>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</si>
  <si>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</si>
  <si>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</si>
  <si>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</si>
  <si>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</si>
  <si>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</si>
  <si>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</si>
  <si>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</si>
  <si>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</si>
  <si>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</si>
  <si>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</si>
  <si>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</si>
  <si>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</si>
  <si>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</si>
  <si>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</si>
  <si>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</si>
  <si>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</si>
  <si>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</si>
  <si>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</si>
  <si>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</si>
  <si>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</si>
  <si>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</si>
  <si>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</si>
  <si>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</si>
  <si>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</si>
  <si>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</si>
  <si>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</si>
  <si>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</si>
  <si>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</si>
  <si>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</si>
  <si>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</si>
  <si>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</si>
  <si>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</si>
  <si>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</si>
  <si>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</si>
  <si>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</si>
  <si>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</si>
  <si>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</si>
  <si>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</si>
  <si>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</si>
  <si>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</si>
  <si>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</si>
  <si>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</si>
  <si>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</si>
  <si>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</si>
  <si>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</si>
  <si>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</si>
  <si>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</si>
  <si>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</si>
  <si>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</si>
  <si>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</si>
  <si>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</si>
  <si>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</si>
  <si>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</si>
  <si>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</si>
  <si>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</si>
  <si>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</si>
  <si>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</si>
  <si>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</si>
  <si>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</si>
  <si>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</si>
  <si>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</si>
  <si>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</si>
  <si>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</si>
  <si>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</si>
  <si>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</si>
  <si>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</si>
  <si>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</si>
  <si>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</si>
  <si>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</si>
  <si>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</si>
  <si>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</si>
  <si>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</si>
  <si>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</si>
  <si>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</si>
  <si>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</si>
  <si>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</si>
  <si>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</si>
  <si>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</si>
  <si>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</si>
  <si>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</si>
  <si>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</si>
  <si>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</si>
  <si>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</si>
  <si>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</si>
  <si>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</si>
  <si>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</si>
  <si>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</si>
  <si>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</si>
  <si>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</si>
  <si>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</si>
  <si>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</si>
  <si>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</si>
  <si>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</si>
  <si>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</si>
  <si>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</si>
  <si>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</si>
  <si>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</si>
  <si>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</si>
  <si>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</si>
  <si>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</si>
  <si>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</si>
  <si>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</si>
  <si>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</si>
  <si>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</si>
  <si>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</si>
  <si>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</si>
  <si>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</si>
  <si>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</si>
  <si>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</si>
  <si>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</si>
  <si>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</si>
  <si>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</si>
  <si>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</si>
  <si>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</si>
  <si>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</si>
  <si>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</si>
  <si>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</si>
  <si>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</si>
  <si>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</si>
  <si>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</si>
  <si>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</si>
  <si>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</si>
  <si>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</si>
  <si>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</si>
  <si>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</si>
  <si>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</si>
  <si>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</si>
  <si>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</si>
  <si>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</si>
  <si>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</si>
  <si>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</si>
  <si>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</si>
  <si>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</si>
  <si>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</si>
  <si>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</si>
  <si>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</si>
  <si>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</si>
  <si>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</si>
  <si>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</si>
  <si>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</si>
  <si>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</si>
  <si>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</si>
  <si>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</si>
  <si>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</si>
  <si>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</si>
  <si>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</si>
  <si>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</si>
  <si>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</si>
  <si>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</si>
  <si>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</si>
  <si>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</si>
  <si>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</si>
  <si>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</si>
  <si>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</si>
  <si>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</si>
  <si>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</si>
  <si>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</si>
  <si>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</si>
  <si>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</si>
  <si>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</si>
  <si>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</si>
  <si>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</si>
  <si>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</si>
  <si>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</si>
  <si>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</si>
  <si>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</si>
  <si>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</si>
  <si>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</si>
  <si>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</si>
  <si>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</si>
  <si>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</si>
  <si>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</si>
  <si>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</si>
  <si>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</si>
  <si>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</si>
  <si>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</si>
  <si>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</si>
  <si>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</si>
  <si>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</si>
  <si>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</si>
  <si>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</si>
  <si>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</si>
  <si>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</si>
  <si>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</si>
  <si>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</si>
  <si>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</si>
  <si>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</si>
  <si>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</si>
  <si>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</si>
  <si>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</si>
  <si>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</si>
  <si>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</si>
  <si>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</si>
  <si>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</si>
  <si>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</si>
  <si>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</si>
  <si>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</si>
  <si>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</si>
  <si>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</si>
  <si>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</si>
  <si>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</si>
  <si>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</si>
  <si>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</si>
  <si>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</si>
  <si>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</si>
  <si>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</si>
  <si>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</si>
  <si>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</si>
  <si>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</si>
  <si>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</si>
  <si>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</si>
  <si>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</si>
  <si>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</si>
  <si>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</si>
  <si>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</si>
  <si>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</si>
  <si>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</si>
  <si>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</si>
  <si>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</si>
  <si>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</si>
  <si>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</si>
  <si>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</si>
  <si>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</si>
  <si>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</si>
  <si>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</si>
  <si>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</si>
  <si>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</si>
  <si>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</si>
  <si>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</si>
  <si>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</si>
  <si>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</si>
  <si>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</si>
  <si>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</si>
  <si>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</si>
  <si>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</si>
  <si>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</si>
  <si>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</si>
  <si>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</si>
  <si>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</si>
  <si>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</si>
  <si>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</si>
  <si>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</si>
  <si>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</si>
  <si>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</si>
  <si>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</si>
  <si>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</si>
  <si>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</si>
  <si>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</si>
  <si>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</si>
  <si>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</si>
  <si>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</si>
  <si>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</si>
  <si>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</si>
  <si>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</si>
  <si>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</si>
  <si>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</si>
  <si>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</si>
  <si>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</si>
  <si>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</si>
  <si>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</si>
  <si>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</si>
  <si>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</si>
  <si>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</si>
  <si>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</si>
  <si>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</si>
  <si>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</si>
  <si>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</si>
  <si>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</si>
  <si>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</si>
  <si>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</si>
  <si>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</si>
  <si>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</si>
  <si>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</si>
  <si>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</si>
  <si>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</si>
  <si>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</si>
  <si>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</si>
  <si>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</si>
  <si>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</si>
  <si>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</si>
  <si>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</si>
  <si>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</si>
  <si>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</si>
  <si>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</si>
  <si>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</si>
  <si>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</si>
  <si>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</si>
  <si>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</si>
  <si>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</si>
  <si>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</si>
  <si>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</si>
  <si>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</si>
  <si>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</si>
  <si>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</si>
  <si>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</si>
  <si>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</si>
  <si>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</si>
  <si>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</si>
  <si>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</si>
  <si>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</si>
  <si>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</si>
  <si>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</si>
  <si>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</si>
  <si>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</si>
  <si>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</si>
  <si>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</si>
  <si>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</si>
  <si>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</si>
  <si>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</si>
  <si>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</si>
  <si>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</si>
  <si>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</si>
  <si>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</si>
  <si>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</si>
  <si>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</si>
  <si>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</si>
  <si>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</si>
  <si>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</si>
  <si>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</si>
  <si>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</si>
  <si>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</si>
  <si>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</si>
  <si>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</si>
  <si>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</si>
  <si>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</si>
  <si>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</si>
  <si>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</si>
  <si>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</si>
  <si>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</si>
  <si>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</si>
  <si>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</si>
  <si>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</si>
  <si>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</si>
  <si>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</si>
  <si>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</si>
  <si>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</si>
  <si>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</si>
  <si>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</si>
  <si>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</si>
  <si>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</si>
  <si>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</si>
  <si>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</si>
  <si>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</si>
  <si>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</si>
  <si>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</si>
  <si>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</si>
  <si>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</si>
  <si>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</si>
  <si>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</si>
  <si>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</si>
  <si>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</si>
  <si>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</si>
  <si>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</si>
  <si>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</si>
  <si>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</si>
  <si>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</si>
  <si>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</si>
  <si>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</si>
  <si>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</si>
  <si>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</si>
  <si>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</si>
  <si>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</si>
  <si>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</si>
  <si>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</si>
  <si>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</si>
  <si>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</si>
  <si>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</si>
  <si>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</si>
  <si>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</si>
  <si>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</si>
  <si>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</si>
  <si>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</si>
  <si>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</si>
  <si>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</si>
  <si>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</si>
  <si>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</si>
  <si>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</si>
  <si>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</si>
  <si>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</si>
  <si>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</si>
  <si>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</si>
  <si>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</si>
  <si>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</si>
  <si>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</si>
  <si>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</si>
  <si>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</si>
  <si>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</si>
  <si>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</si>
  <si>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</si>
  <si>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</si>
  <si>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</si>
  <si>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</si>
  <si>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</si>
  <si>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</si>
  <si>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</si>
  <si>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</si>
  <si>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</si>
  <si>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</si>
  <si>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</si>
  <si>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</si>
  <si>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</si>
  <si>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</si>
  <si>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</si>
  <si>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</si>
  <si>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</si>
  <si>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</si>
  <si>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</si>
  <si>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</si>
  <si>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</si>
  <si>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</si>
  <si>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</si>
  <si>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</si>
  <si>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</si>
  <si>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</si>
  <si>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</si>
  <si>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</si>
  <si>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</si>
  <si>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</si>
  <si>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</si>
  <si>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</si>
  <si>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</si>
  <si>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</si>
  <si>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</si>
  <si>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</si>
  <si>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</si>
  <si>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</si>
  <si>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</si>
  <si>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</si>
  <si>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</si>
  <si>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</si>
  <si>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</si>
  <si>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</si>
  <si>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</si>
  <si>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</si>
  <si>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</si>
  <si>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</si>
  <si>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</si>
  <si>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</si>
  <si>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</si>
  <si>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</si>
  <si>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</si>
  <si>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</si>
  <si>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</si>
  <si>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</si>
  <si>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</si>
  <si>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</si>
  <si>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</si>
  <si>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</si>
  <si>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</si>
  <si>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</si>
  <si>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</si>
  <si>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</si>
  <si>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</si>
  <si>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</si>
  <si>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</si>
  <si>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</si>
  <si>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</si>
  <si>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</si>
  <si>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</si>
  <si>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</si>
  <si>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</si>
  <si>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</si>
  <si>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</si>
  <si>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</si>
  <si>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</si>
  <si>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</si>
  <si>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</si>
  <si>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</si>
  <si>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</si>
  <si>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</si>
  <si>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</si>
  <si>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</si>
  <si>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</si>
  <si>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</si>
  <si>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</si>
  <si>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</si>
  <si>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</si>
  <si>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</si>
  <si>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</si>
  <si>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</si>
  <si>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</si>
  <si>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</si>
  <si>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</si>
  <si>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</si>
  <si>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</si>
  <si>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</si>
  <si>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</si>
  <si>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</si>
  <si>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</si>
  <si>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</si>
  <si>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</si>
  <si>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</si>
  <si>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</si>
  <si>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</si>
  <si>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</si>
  <si>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</si>
  <si>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</si>
  <si>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</si>
  <si>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</si>
  <si>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</si>
  <si>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</si>
  <si>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</si>
  <si>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</si>
  <si>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</si>
  <si>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</si>
  <si>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</si>
  <si>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</si>
  <si>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</si>
  <si>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</si>
  <si>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</si>
  <si>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</si>
  <si>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</si>
  <si>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</si>
  <si>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</si>
  <si>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</si>
  <si>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</si>
  <si>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</si>
  <si>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</si>
  <si>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</si>
  <si>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</si>
  <si>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</si>
  <si>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</si>
  <si>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</si>
  <si>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</si>
  <si>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</si>
  <si>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</si>
  <si>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</si>
  <si>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</si>
  <si>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</si>
  <si>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</si>
  <si>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</si>
  <si>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</si>
  <si>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</si>
  <si>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</si>
  <si>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</si>
  <si>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</si>
  <si>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</si>
  <si>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</si>
  <si>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</si>
  <si>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</si>
  <si>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</si>
  <si>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</si>
  <si>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</si>
  <si>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</si>
  <si>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</si>
  <si>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</si>
  <si>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</si>
  <si>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</si>
  <si>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</si>
  <si>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</si>
  <si>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</si>
  <si>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</si>
  <si>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</si>
  <si>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</si>
  <si>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</si>
  <si>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</si>
  <si>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</si>
  <si>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</si>
  <si>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</si>
  <si>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</si>
  <si>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</si>
  <si>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</si>
  <si>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</si>
  <si>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</si>
  <si>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</si>
  <si>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</si>
  <si>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</si>
  <si>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</si>
  <si>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</si>
  <si>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</si>
  <si>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</si>
  <si>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</si>
  <si>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</si>
  <si>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</si>
  <si>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</si>
  <si>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</si>
  <si>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</si>
  <si>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</si>
  <si>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</si>
  <si>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</si>
  <si>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</si>
  <si>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</si>
  <si>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</si>
  <si>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</si>
  <si>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</si>
  <si>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</si>
  <si>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</si>
  <si>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</si>
  <si>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</si>
  <si>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</si>
  <si>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</si>
  <si>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</si>
  <si>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</si>
  <si>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</si>
  <si>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</si>
  <si>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</si>
  <si>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</si>
  <si>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</si>
  <si>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</si>
  <si>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</si>
  <si>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</si>
  <si>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</si>
  <si>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</si>
  <si>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</si>
  <si>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</si>
  <si>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</si>
  <si>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</si>
  <si>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</si>
  <si>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</si>
  <si>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</si>
  <si>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</si>
  <si>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</si>
  <si>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</si>
  <si>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</si>
  <si>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</si>
  <si>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</si>
  <si>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</si>
  <si>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</si>
  <si>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</si>
  <si>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</si>
  <si>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</si>
  <si>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</si>
  <si>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</si>
  <si>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</si>
  <si>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</si>
  <si>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</si>
  <si>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</si>
  <si>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</si>
  <si>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</si>
  <si>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</si>
  <si>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</si>
  <si>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</si>
  <si>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</si>
  <si>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</si>
  <si>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</si>
  <si>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</si>
  <si>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</si>
  <si>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</si>
  <si>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</si>
  <si>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</si>
  <si>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</si>
  <si>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</si>
  <si>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</si>
  <si>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</si>
  <si>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</si>
  <si>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</si>
  <si>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</si>
  <si>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</si>
  <si>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</si>
  <si>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</si>
  <si>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</si>
  <si>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</si>
  <si>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</si>
  <si>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</si>
  <si>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</si>
  <si>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</si>
  <si>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</si>
  <si>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</si>
  <si>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</si>
  <si>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</si>
  <si>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</si>
  <si>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</si>
  <si>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</si>
  <si>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</si>
  <si>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</si>
  <si>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</si>
  <si>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</si>
  <si>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</si>
  <si>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</si>
  <si>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</si>
  <si>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</si>
  <si>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</si>
  <si>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</si>
  <si>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</si>
  <si>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</si>
  <si>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</si>
  <si>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</si>
  <si>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</si>
  <si>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</si>
  <si>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</si>
  <si>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</si>
  <si>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</si>
  <si>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</si>
  <si>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</si>
  <si>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</si>
  <si>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</si>
  <si>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</si>
  <si>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</si>
  <si>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</si>
  <si>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</si>
  <si>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</si>
  <si>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</si>
  <si>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</si>
  <si>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</si>
  <si>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</si>
  <si>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</si>
  <si>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</si>
  <si>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</si>
  <si>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</si>
  <si>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</si>
  <si>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</si>
  <si>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</si>
  <si>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</si>
  <si>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</si>
  <si>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</si>
  <si>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</si>
  <si>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</si>
  <si>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</si>
  <si>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</si>
  <si>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</si>
  <si>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</si>
  <si>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</si>
  <si>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</si>
  <si>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</si>
  <si>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</si>
  <si>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</si>
  <si>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</si>
  <si>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</si>
  <si>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</si>
  <si>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</si>
  <si>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</si>
  <si>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</si>
  <si>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</si>
  <si>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</si>
  <si>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</si>
  <si>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</si>
  <si>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</si>
  <si>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</si>
  <si>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</si>
  <si>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</si>
  <si>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</si>
  <si>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</si>
  <si>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</si>
  <si>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</si>
  <si>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</si>
  <si>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</si>
  <si>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</si>
  <si>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</si>
  <si>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</si>
  <si>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</si>
  <si>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</si>
  <si>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</si>
  <si>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</si>
  <si>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</si>
  <si>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</si>
  <si>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</si>
  <si>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</si>
  <si>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</si>
  <si>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</si>
  <si>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</si>
  <si>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</si>
  <si>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</si>
  <si>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</si>
  <si>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</si>
  <si>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</si>
  <si>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</si>
  <si>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</si>
  <si>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</si>
  <si>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</si>
  <si>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</si>
  <si>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</si>
  <si>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</si>
  <si>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</si>
  <si>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</si>
  <si>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</si>
  <si>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</si>
  <si>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</si>
  <si>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</si>
  <si>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</si>
  <si>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</si>
  <si>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</si>
  <si>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</si>
  <si>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</si>
  <si>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</si>
  <si>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</si>
  <si>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</si>
  <si>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</si>
  <si>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</si>
  <si>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</si>
  <si>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</si>
  <si>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</si>
  <si>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</si>
  <si>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</si>
  <si>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</si>
  <si>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</si>
  <si>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</si>
  <si>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</si>
  <si>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</si>
  <si>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</si>
  <si>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</si>
  <si>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</si>
  <si>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</si>
  <si>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</si>
  <si>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</si>
  <si>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</si>
  <si>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</si>
  <si>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</si>
  <si>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</si>
  <si>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</si>
  <si>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</si>
  <si>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</si>
  <si>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</si>
  <si>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</si>
  <si>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</si>
  <si>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</si>
  <si>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</si>
  <si>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</si>
  <si>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</si>
  <si>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</si>
  <si>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</si>
  <si>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</si>
  <si>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</si>
  <si>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</si>
  <si>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</si>
  <si>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</si>
  <si>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</si>
  <si>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</si>
  <si>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</si>
  <si>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</si>
  <si>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</si>
  <si>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</si>
  <si>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</si>
  <si>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</si>
  <si>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</si>
  <si>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</si>
  <si>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</si>
  <si>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</si>
  <si>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</si>
  <si>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</si>
  <si>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</si>
  <si>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</si>
  <si>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</si>
  <si>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</si>
  <si>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</si>
  <si>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</si>
  <si>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</si>
  <si>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</si>
  <si>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</si>
  <si>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</si>
  <si>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</si>
  <si>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</si>
  <si>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</si>
  <si>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</si>
  <si>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</si>
  <si>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</si>
  <si>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</si>
  <si>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</si>
  <si>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</si>
  <si>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</si>
  <si>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</si>
  <si>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</si>
  <si>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</si>
  <si>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</si>
  <si>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</si>
  <si>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</si>
  <si>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</si>
  <si>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</si>
  <si>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</si>
  <si>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</si>
  <si>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</si>
  <si>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</si>
  <si>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</si>
  <si>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</si>
  <si>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</si>
  <si>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</si>
  <si>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</si>
  <si>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</si>
  <si>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</si>
  <si>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</si>
  <si>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</si>
  <si>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</si>
  <si>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</si>
  <si>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</si>
  <si>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</si>
  <si>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</si>
  <si>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</si>
  <si>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</si>
  <si>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</si>
  <si>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</si>
  <si>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</si>
  <si>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</si>
  <si>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</si>
  <si>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</si>
  <si>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</si>
  <si>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</si>
  <si>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</si>
  <si>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</si>
  <si>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</si>
  <si>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</si>
  <si>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</si>
  <si>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</si>
  <si>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</si>
  <si>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</si>
  <si>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</si>
  <si>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</si>
  <si>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</si>
  <si>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</si>
  <si>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</si>
  <si>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</si>
  <si>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</si>
  <si>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</si>
  <si>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</si>
  <si>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</si>
  <si>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</si>
  <si>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</si>
  <si>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</si>
  <si>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</si>
  <si>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</si>
  <si>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</si>
  <si>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</si>
  <si>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</si>
  <si>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</si>
  <si>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</si>
  <si>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</si>
  <si>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</si>
  <si>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</si>
  <si>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</si>
  <si>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</si>
  <si>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</si>
  <si>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</si>
  <si>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</si>
  <si>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</si>
  <si>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</si>
  <si>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</si>
  <si>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</si>
  <si>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</si>
  <si>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</si>
  <si>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</si>
  <si>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</si>
  <si>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</si>
  <si>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</si>
  <si>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</si>
  <si>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</si>
  <si>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</si>
  <si>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</si>
  <si>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</si>
  <si>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</si>
  <si>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</si>
  <si>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</si>
  <si>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</si>
  <si>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</si>
  <si>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</si>
  <si>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</si>
  <si>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</si>
  <si>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</si>
  <si>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</si>
  <si>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</si>
  <si>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</si>
  <si>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</si>
  <si>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</si>
  <si>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</si>
  <si>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</si>
  <si>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</si>
  <si>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</si>
  <si>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</si>
  <si>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</si>
  <si>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</si>
  <si>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</si>
  <si>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</si>
  <si>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</si>
  <si>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</si>
  <si>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</si>
  <si>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</si>
  <si>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</si>
  <si>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</si>
  <si>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</si>
  <si>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</si>
  <si>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</si>
  <si>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</si>
  <si>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</si>
  <si>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</si>
  <si>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</si>
  <si>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</si>
  <si>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</si>
  <si>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</si>
  <si>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</si>
  <si>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</si>
  <si>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</si>
  <si>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</si>
  <si>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</si>
  <si>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</si>
  <si>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</si>
  <si>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</si>
  <si>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</si>
  <si>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</si>
  <si>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</si>
  <si>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</si>
  <si>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</si>
  <si>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</si>
  <si>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</si>
  <si>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</si>
  <si>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</si>
  <si>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</si>
  <si>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</si>
  <si>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</si>
  <si>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</si>
  <si>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</si>
  <si>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</si>
  <si>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</si>
  <si>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</si>
  <si>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</si>
  <si>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</si>
  <si>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</si>
  <si>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</si>
  <si>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</si>
  <si>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</si>
  <si>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</si>
  <si>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</si>
  <si>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</si>
  <si>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</si>
  <si>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</si>
  <si>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</si>
  <si>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</si>
  <si>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</si>
  <si>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</si>
  <si>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</si>
  <si>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</si>
  <si>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</si>
  <si>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</si>
  <si>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</si>
  <si>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</si>
  <si>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</si>
  <si>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</si>
  <si>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</si>
  <si>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</si>
  <si>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</si>
  <si>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</si>
  <si>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</si>
  <si>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</si>
  <si>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</si>
  <si>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</si>
  <si>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</si>
  <si>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</si>
  <si>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</si>
  <si>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</si>
  <si>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</si>
  <si>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</si>
  <si>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</si>
  <si>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</si>
  <si>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</si>
  <si>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</si>
  <si>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</si>
  <si>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</si>
  <si>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</si>
  <si>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</si>
  <si>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</si>
  <si>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</si>
  <si>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</si>
  <si>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</si>
  <si>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</si>
  <si>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</si>
  <si>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</si>
  <si>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</si>
  <si>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</si>
  <si>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</si>
  <si>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</si>
  <si>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</si>
  <si>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</si>
  <si>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</si>
  <si>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</si>
  <si>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</si>
  <si>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</si>
  <si>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</si>
  <si>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</si>
  <si>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</si>
  <si>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</si>
  <si>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</si>
  <si>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</si>
  <si>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</si>
  <si>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</si>
  <si>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</si>
  <si>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</si>
  <si>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</si>
  <si>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</si>
  <si>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</si>
  <si>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</si>
  <si>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</si>
  <si>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</si>
  <si>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</si>
  <si>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</si>
  <si>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</si>
  <si>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</si>
  <si>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</si>
  <si>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</si>
  <si>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</si>
  <si>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</si>
  <si>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</si>
  <si>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</si>
  <si>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</si>
  <si>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</si>
  <si>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</si>
  <si>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</si>
  <si>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</si>
  <si>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</si>
  <si>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</si>
  <si>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</si>
  <si>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</si>
  <si>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</si>
  <si>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</si>
  <si>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</si>
  <si>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</si>
  <si>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</si>
  <si>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</si>
  <si>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</si>
  <si>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</si>
  <si>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</si>
  <si>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</si>
  <si>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</si>
  <si>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</si>
  <si>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</si>
  <si>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</si>
  <si>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</si>
  <si>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</si>
  <si>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</si>
  <si>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</si>
  <si>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</si>
  <si>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</si>
  <si>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</si>
  <si>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</si>
  <si>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</si>
  <si>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</si>
  <si>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</si>
  <si>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</si>
  <si>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</si>
  <si>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</si>
  <si>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</si>
  <si>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</si>
  <si>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</si>
  <si>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</si>
  <si>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</si>
  <si>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</si>
  <si>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</si>
  <si>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</si>
  <si>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</si>
  <si>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</si>
  <si>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</si>
  <si>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</si>
  <si>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</si>
  <si>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</si>
  <si>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</si>
  <si>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</si>
  <si>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</si>
  <si>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</si>
  <si>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</si>
  <si>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</si>
  <si>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</si>
  <si>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</si>
  <si>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</si>
  <si>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</si>
  <si>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</si>
  <si>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</si>
  <si>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</si>
  <si>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</si>
  <si>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</si>
  <si>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</si>
  <si>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</si>
  <si>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</si>
  <si>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</si>
  <si>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</si>
  <si>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</si>
  <si>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</si>
  <si>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</si>
  <si>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</si>
  <si>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</si>
  <si>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</si>
  <si>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</si>
  <si>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</si>
  <si>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</si>
  <si>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</si>
  <si>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</si>
  <si>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</si>
  <si>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</si>
  <si>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</si>
  <si>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</si>
  <si>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</si>
  <si>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</si>
  <si>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</si>
  <si>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</si>
  <si>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</si>
  <si>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</si>
  <si>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</si>
  <si>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</si>
  <si>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</si>
  <si>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</si>
  <si>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</si>
  <si>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</si>
  <si>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</si>
  <si>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</si>
  <si>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</si>
  <si>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</si>
  <si>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</si>
  <si>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</si>
  <si>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</si>
  <si>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</si>
  <si>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</si>
  <si>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</si>
  <si>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</si>
  <si>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</si>
  <si>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</si>
  <si>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</si>
  <si>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</si>
  <si>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</si>
  <si>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</si>
  <si>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</si>
  <si>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</si>
  <si>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</si>
  <si>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</si>
  <si>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</si>
  <si>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</si>
  <si>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</si>
  <si>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</si>
  <si>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</si>
  <si>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</si>
  <si>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</si>
  <si>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</si>
  <si>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</si>
  <si>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</si>
  <si>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</si>
  <si>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</si>
  <si>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</si>
  <si>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</si>
  <si>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</si>
  <si>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</si>
  <si>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</si>
  <si>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</si>
  <si>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</si>
  <si>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</si>
  <si>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</si>
  <si>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</si>
  <si>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</si>
  <si>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</si>
  <si>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</si>
  <si>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</si>
  <si>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</si>
  <si>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</si>
  <si>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</si>
  <si>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</si>
  <si>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</si>
  <si>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</si>
  <si>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</si>
  <si>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</si>
  <si>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</si>
  <si>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</si>
  <si>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</si>
  <si>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</si>
  <si>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</si>
  <si>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</si>
  <si>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</si>
  <si>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</si>
  <si>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</si>
  <si>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</si>
  <si>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</si>
  <si>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</si>
  <si>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</si>
  <si>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</si>
  <si>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</si>
  <si>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</si>
  <si>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</si>
  <si>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</si>
  <si>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</si>
  <si>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</si>
  <si>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</si>
  <si>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</si>
  <si>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</si>
  <si>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</si>
  <si>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</si>
  <si>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</si>
  <si>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</si>
  <si>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</si>
  <si>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</si>
  <si>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</si>
  <si>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</si>
  <si>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</si>
  <si>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</si>
  <si>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</si>
  <si>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</si>
  <si>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</si>
  <si>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</si>
  <si>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</si>
  <si>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</si>
  <si>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</si>
  <si>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</si>
  <si>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</si>
  <si>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</si>
  <si>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</si>
  <si>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</si>
  <si>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</si>
  <si>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</si>
  <si>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</si>
  <si>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</si>
  <si>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</si>
  <si>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</si>
  <si>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</si>
  <si>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</si>
  <si>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</si>
  <si>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</si>
  <si>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</si>
  <si>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</si>
  <si>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</si>
  <si>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</si>
  <si>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</si>
  <si>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</si>
  <si>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</si>
  <si>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</si>
  <si>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</si>
  <si>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</si>
  <si>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</si>
  <si>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</si>
  <si>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</si>
  <si>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</si>
  <si>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</si>
  <si>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</si>
  <si>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</si>
  <si>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</si>
  <si>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</si>
  <si>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</si>
  <si>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</si>
  <si>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</si>
  <si>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</si>
  <si>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</si>
  <si>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</si>
  <si>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</si>
  <si>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</si>
  <si>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</si>
  <si>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</si>
  <si>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</si>
  <si>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</si>
  <si>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</si>
  <si>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</si>
  <si>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</si>
  <si>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</si>
  <si>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</si>
  <si>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</si>
  <si>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</si>
  <si>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</si>
  <si>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</si>
  <si>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</si>
  <si>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</si>
  <si>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</si>
  <si>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</si>
  <si>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</si>
  <si>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</si>
  <si>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</si>
  <si>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</si>
  <si>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</si>
  <si>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</si>
  <si>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</si>
  <si>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</si>
  <si>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</si>
  <si>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</si>
  <si>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</si>
  <si>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</si>
  <si>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</si>
  <si>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</si>
  <si>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</si>
  <si>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</si>
  <si>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</si>
  <si>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</si>
  <si>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</si>
  <si>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</si>
  <si>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</si>
  <si>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</si>
  <si>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</si>
  <si>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</si>
  <si>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</si>
  <si>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</si>
  <si>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</si>
  <si>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</si>
  <si>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</si>
  <si>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</si>
  <si>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</si>
  <si>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</si>
  <si>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</si>
  <si>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</si>
  <si>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</si>
  <si>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</si>
  <si>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</si>
  <si>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</si>
  <si>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</si>
  <si>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</si>
  <si>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</si>
  <si>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</si>
  <si>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</si>
  <si>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</si>
  <si>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</si>
  <si>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</si>
  <si>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</si>
  <si>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</si>
  <si>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</si>
  <si>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</si>
  <si>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</si>
  <si>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</si>
  <si>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</si>
  <si>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</si>
  <si>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</si>
  <si>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</si>
  <si>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</si>
  <si>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</si>
  <si>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</si>
  <si>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</si>
  <si>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</si>
  <si>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</si>
  <si>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</si>
  <si>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</si>
  <si>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</si>
  <si>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</si>
  <si>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</si>
  <si>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</si>
  <si>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</si>
  <si>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</si>
  <si>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</si>
  <si>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</si>
  <si>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</si>
  <si>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</si>
  <si>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</si>
  <si>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</si>
  <si>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</si>
  <si>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</si>
  <si>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</si>
  <si>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</si>
  <si>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</si>
  <si>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</si>
  <si>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</si>
  <si>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</si>
  <si>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</si>
  <si>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</si>
  <si>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</si>
  <si>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</si>
  <si>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</si>
  <si>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</si>
  <si>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</si>
  <si>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</si>
  <si>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</si>
  <si>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</si>
  <si>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</si>
  <si>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</si>
  <si>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</si>
  <si>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</si>
  <si>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</si>
  <si>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</si>
  <si>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</si>
  <si>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</si>
  <si>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</si>
  <si>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</si>
  <si>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</si>
  <si>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</si>
  <si>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</si>
  <si>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</si>
  <si>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</si>
  <si>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</si>
  <si>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</si>
  <si>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</si>
  <si>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</si>
  <si>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</si>
  <si>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</si>
  <si>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</si>
  <si>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</si>
  <si>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</si>
  <si>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</si>
  <si>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</si>
  <si>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</si>
  <si>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</si>
  <si>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</si>
  <si>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</si>
  <si>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</si>
  <si>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</si>
  <si>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</si>
  <si>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</si>
  <si>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</si>
  <si>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</si>
  <si>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</si>
  <si>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</si>
  <si>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</si>
  <si>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</si>
  <si>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</si>
  <si>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</si>
  <si>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</si>
  <si>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</si>
  <si>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</si>
  <si>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</si>
  <si>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</si>
  <si>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</si>
  <si>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</si>
  <si>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</si>
  <si>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</si>
  <si>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</si>
  <si>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</si>
  <si>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</si>
  <si>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</si>
  <si>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</si>
  <si>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</si>
  <si>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</si>
  <si>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</si>
  <si>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</si>
  <si>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</si>
  <si>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</si>
  <si>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</si>
  <si>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</si>
  <si>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</si>
  <si>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</si>
  <si>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</si>
  <si>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</si>
  <si>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</si>
  <si>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</si>
  <si>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</si>
  <si>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</si>
  <si>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</si>
  <si>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</si>
  <si>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</si>
  <si>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</si>
  <si>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</si>
  <si>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</si>
  <si>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</si>
  <si>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</si>
  <si>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</si>
  <si>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</si>
  <si>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</si>
  <si>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</si>
  <si>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</si>
  <si>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</si>
  <si>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</si>
  <si>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</si>
  <si>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</si>
  <si>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</si>
  <si>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</si>
  <si>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</si>
  <si>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</si>
  <si>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</si>
  <si>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</si>
  <si>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</si>
  <si>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</si>
  <si>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</si>
  <si>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</si>
  <si>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</si>
  <si>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</si>
  <si>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</si>
  <si>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</si>
  <si>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</si>
  <si>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</si>
  <si>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</si>
  <si>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</si>
  <si>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</si>
  <si>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</si>
  <si>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</si>
  <si>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</si>
  <si>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</si>
  <si>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</si>
  <si>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</si>
  <si>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</si>
  <si>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</si>
  <si>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</si>
  <si>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</si>
  <si>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</si>
  <si>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</si>
  <si>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</si>
  <si>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</si>
  <si>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</si>
  <si>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</si>
  <si>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</si>
  <si>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</si>
  <si>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</si>
  <si>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</si>
  <si>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</si>
  <si>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</si>
  <si>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</si>
  <si>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</si>
  <si>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</si>
  <si>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</si>
  <si>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</si>
  <si>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</si>
  <si>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</si>
  <si>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</si>
  <si>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</si>
  <si>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</si>
  <si>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</si>
  <si>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</si>
  <si>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</si>
  <si>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</si>
  <si>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</si>
  <si>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</si>
  <si>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</si>
  <si>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</si>
  <si>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</si>
  <si>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</si>
  <si>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</si>
  <si>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</si>
  <si>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</si>
  <si>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</si>
  <si>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</si>
  <si>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</si>
  <si>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</si>
  <si>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</si>
  <si>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</si>
  <si>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</si>
  <si>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</si>
  <si>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</si>
  <si>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</si>
  <si>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</si>
  <si>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</si>
  <si>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</si>
  <si>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</si>
  <si>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</si>
  <si>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</si>
  <si>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</si>
  <si>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</si>
  <si>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</si>
  <si>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</si>
  <si>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</si>
  <si>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</si>
  <si>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</si>
  <si>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</si>
  <si>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</si>
  <si>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</si>
  <si>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</si>
  <si>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</si>
  <si>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</si>
  <si>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</si>
  <si>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</si>
  <si>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</si>
  <si>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</si>
  <si>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</si>
  <si>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</si>
  <si>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</si>
  <si>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</si>
  <si>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</si>
  <si>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</si>
  <si>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</si>
  <si>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</si>
  <si>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</si>
  <si>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</si>
  <si>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</si>
  <si>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</si>
  <si>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</si>
  <si>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</si>
  <si>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</si>
  <si>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</si>
  <si>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</si>
  <si>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</si>
  <si>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</si>
  <si>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</si>
  <si>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</si>
  <si>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</si>
  <si>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</si>
  <si>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</si>
  <si>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</si>
  <si>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</si>
  <si>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</si>
  <si>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</si>
  <si>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</si>
  <si>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</si>
  <si>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</si>
  <si>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</si>
  <si>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</si>
  <si>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</si>
  <si>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</si>
  <si>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</si>
  <si>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</si>
  <si>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</si>
  <si>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</si>
  <si>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</si>
  <si>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</si>
  <si>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</si>
  <si>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</si>
  <si>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</si>
  <si>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</si>
  <si>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</si>
  <si>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</si>
  <si>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</si>
  <si>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</si>
  <si>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</si>
  <si>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</si>
  <si>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</si>
  <si>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</si>
  <si>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</si>
  <si>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</si>
  <si>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</si>
  <si>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</si>
  <si>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</si>
  <si>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</si>
  <si>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</si>
  <si>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</si>
  <si>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</si>
  <si>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</si>
  <si>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</si>
  <si>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</si>
  <si>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</si>
  <si>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</si>
  <si>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</si>
  <si>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</si>
  <si>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</si>
  <si>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</si>
  <si>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</si>
  <si>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</si>
  <si>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</si>
  <si>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</si>
  <si>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</si>
  <si>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</si>
  <si>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</si>
  <si>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</si>
  <si>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</si>
  <si>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</si>
  <si>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</si>
  <si>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</si>
  <si>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</si>
  <si>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</si>
  <si>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</si>
  <si>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</si>
  <si>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</si>
  <si>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</si>
  <si>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</si>
  <si>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</si>
  <si>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</si>
  <si>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</si>
  <si>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</si>
  <si>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</si>
  <si>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</si>
  <si>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</si>
  <si>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</si>
  <si>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</si>
  <si>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</si>
  <si>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</si>
  <si>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</si>
  <si>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</si>
  <si>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</si>
  <si>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</si>
  <si>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</si>
  <si>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</si>
  <si>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</si>
  <si>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</si>
  <si>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</si>
  <si>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</si>
  <si>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</si>
  <si>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</si>
  <si>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</si>
  <si>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</si>
  <si>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</si>
  <si>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</si>
  <si>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</si>
  <si>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</si>
  <si>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</si>
  <si>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</si>
  <si>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</si>
  <si>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</si>
  <si>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</si>
  <si>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</si>
  <si>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</si>
  <si>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</si>
  <si>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</si>
  <si>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</si>
  <si>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</si>
  <si>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</si>
  <si>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</si>
  <si>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</si>
  <si>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</si>
  <si>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</si>
  <si>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</si>
  <si>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</si>
  <si>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</si>
  <si>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</si>
  <si>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</si>
  <si>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</si>
  <si>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</si>
  <si>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</si>
  <si>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</si>
  <si>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</si>
  <si>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</si>
  <si>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</si>
  <si>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</si>
  <si>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</si>
  <si>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</si>
  <si>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</si>
  <si>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</si>
  <si>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</si>
  <si>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</si>
  <si>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</si>
  <si>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</si>
  <si>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</si>
  <si>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</si>
  <si>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</si>
  <si>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</si>
  <si>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</si>
  <si>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</si>
  <si>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</si>
  <si>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</si>
  <si>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</si>
  <si>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</si>
  <si>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</si>
  <si>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</si>
  <si>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</si>
  <si>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</si>
  <si>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</si>
  <si>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</si>
  <si>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</si>
  <si>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</si>
  <si>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</si>
  <si>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</si>
  <si>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</si>
  <si>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</si>
  <si>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</si>
  <si>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</si>
  <si>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</si>
  <si>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</si>
  <si>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</si>
  <si>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</si>
  <si>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</si>
  <si>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</si>
  <si>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</si>
  <si>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</si>
  <si>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</si>
  <si>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</si>
  <si>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</si>
  <si>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</si>
  <si>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</si>
  <si>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</si>
  <si>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</si>
  <si>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</si>
  <si>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</si>
  <si>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</si>
  <si>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</si>
  <si>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</si>
  <si>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</si>
  <si>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</si>
  <si>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</si>
  <si>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</si>
  <si>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</si>
  <si>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</si>
  <si>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</si>
  <si>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</si>
  <si>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</si>
  <si>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</si>
  <si>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</si>
  <si>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</si>
  <si>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</si>
  <si>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</si>
  <si>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</si>
  <si>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</si>
  <si>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</si>
  <si>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</si>
  <si>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</si>
  <si>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</si>
  <si>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</si>
  <si>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</si>
  <si>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</si>
  <si>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</si>
  <si>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</si>
  <si>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</si>
  <si>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</si>
  <si>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</si>
  <si>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</si>
  <si>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</si>
  <si>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</si>
  <si>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</si>
  <si>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</si>
  <si>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</si>
  <si>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</si>
  <si>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</si>
  <si>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</si>
  <si>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</si>
  <si>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</si>
  <si>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</si>
  <si>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</si>
  <si>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</si>
  <si>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</si>
  <si>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</si>
  <si>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</si>
  <si>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</si>
  <si>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</si>
  <si>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</si>
  <si>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</si>
  <si>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</si>
  <si>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</si>
  <si>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</si>
  <si>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</si>
  <si>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</si>
  <si>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</si>
  <si>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</si>
  <si>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</si>
  <si>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</si>
  <si>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</si>
  <si>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</si>
  <si>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</si>
  <si>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</si>
  <si>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</si>
  <si>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</si>
  <si>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</si>
  <si>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</si>
  <si>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</si>
  <si>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</si>
  <si>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</si>
  <si>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</si>
  <si>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</si>
  <si>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</si>
  <si>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</si>
  <si>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</si>
  <si>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</si>
  <si>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</si>
  <si>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</si>
  <si>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</si>
  <si>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</si>
  <si>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</si>
  <si>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</si>
  <si>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</si>
  <si>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</si>
  <si>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</si>
  <si>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</si>
  <si>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</si>
  <si>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</si>
  <si>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</si>
  <si>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</si>
  <si>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</si>
  <si>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</si>
  <si>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</si>
  <si>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</si>
  <si>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</si>
  <si>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</si>
  <si>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</si>
  <si>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</si>
  <si>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</si>
  <si>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</si>
  <si>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</si>
  <si>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</si>
  <si>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</si>
  <si>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</si>
  <si>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</si>
  <si>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</si>
  <si>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</si>
  <si>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</si>
  <si>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</si>
  <si>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</si>
  <si>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</si>
  <si>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</si>
  <si>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</si>
  <si>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</si>
  <si>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</si>
  <si>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</si>
  <si>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</si>
  <si>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</si>
  <si>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</si>
  <si>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</si>
  <si>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</si>
  <si>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</si>
  <si>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</si>
  <si>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</si>
  <si>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</si>
  <si>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</si>
  <si>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</si>
  <si>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</si>
  <si>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</si>
  <si>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</si>
  <si>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</si>
  <si>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</si>
  <si>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</si>
  <si>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</si>
  <si>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</si>
  <si>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</si>
  <si>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</si>
  <si>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</si>
  <si>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</si>
  <si>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</si>
  <si>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</si>
  <si>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</si>
  <si>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</si>
  <si>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</si>
  <si>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</si>
  <si>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</si>
  <si>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</si>
  <si>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</si>
  <si>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</si>
  <si>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</si>
  <si>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</si>
  <si>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</si>
  <si>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</si>
  <si>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</si>
  <si>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</si>
  <si>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</si>
  <si>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</si>
  <si>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</si>
  <si>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</si>
  <si>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</si>
  <si>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</si>
  <si>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</si>
  <si>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</si>
  <si>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</si>
  <si>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</si>
  <si>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</si>
  <si>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</si>
  <si>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</si>
  <si>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</si>
  <si>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</si>
  <si>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</si>
  <si>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</si>
  <si>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</si>
  <si>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</si>
  <si>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</si>
  <si>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</si>
  <si>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</si>
  <si>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</si>
  <si>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</si>
  <si>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</si>
  <si>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</si>
  <si>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</si>
  <si>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</si>
  <si>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</si>
  <si>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</si>
  <si>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</si>
  <si>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</si>
  <si>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</si>
  <si>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</si>
  <si>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</si>
  <si>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</si>
  <si>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</si>
  <si>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</si>
  <si>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</si>
  <si>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</si>
  <si>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</si>
  <si>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</si>
  <si>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</si>
  <si>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</si>
  <si>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</si>
  <si>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</si>
  <si>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</si>
  <si>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</si>
  <si>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</si>
  <si>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</si>
  <si>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</si>
  <si>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</si>
  <si>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</si>
  <si>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</si>
  <si>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</si>
  <si>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</si>
  <si>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</si>
  <si>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</si>
  <si>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</si>
  <si>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</si>
  <si>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</si>
  <si>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</si>
  <si>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</si>
  <si>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</si>
  <si>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</si>
  <si>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</si>
  <si>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</si>
  <si>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</si>
  <si>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</si>
  <si>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</si>
  <si>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</si>
  <si>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</si>
  <si>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</si>
  <si>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</si>
  <si>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</si>
  <si>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</si>
  <si>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</si>
  <si>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</si>
  <si>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</si>
  <si>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</si>
  <si>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</si>
  <si>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</si>
  <si>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</si>
  <si>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</si>
  <si>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</si>
  <si>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</si>
  <si>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</si>
  <si>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</si>
  <si>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</si>
  <si>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</si>
  <si>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</si>
  <si>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</si>
  <si>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</si>
  <si>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</si>
  <si>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</si>
  <si>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</si>
  <si>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</si>
  <si>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</si>
  <si>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</si>
  <si>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</si>
  <si>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</si>
  <si>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</si>
  <si>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</si>
  <si>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</si>
  <si>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</si>
  <si>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</si>
  <si>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</si>
  <si>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</si>
  <si>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</si>
  <si>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</si>
  <si>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</si>
  <si>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</si>
  <si>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</si>
  <si>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</si>
  <si>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</si>
  <si>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</si>
  <si>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</si>
  <si>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</si>
  <si>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</si>
  <si>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</si>
  <si>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</si>
  <si>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</si>
  <si>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</si>
  <si>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</si>
  <si>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</si>
  <si>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</si>
  <si>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</si>
  <si>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</si>
  <si>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</si>
  <si>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</si>
  <si>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</si>
  <si>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</si>
  <si>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</si>
  <si>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</si>
  <si>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</si>
  <si>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</si>
  <si>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</si>
  <si>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</si>
  <si>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</si>
  <si>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</si>
  <si>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</si>
  <si>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</si>
  <si>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</si>
  <si>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</si>
  <si>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</si>
  <si>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</si>
  <si>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</si>
  <si>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</si>
  <si>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</si>
  <si>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</si>
  <si>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</si>
  <si>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</si>
  <si>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</si>
  <si>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</si>
  <si>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</si>
  <si>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</si>
  <si>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</si>
  <si>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</si>
  <si>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</si>
  <si>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</si>
  <si>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</si>
  <si>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</si>
  <si>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</si>
  <si>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</si>
  <si>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</si>
  <si>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</si>
  <si>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</si>
  <si>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</si>
  <si>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</si>
  <si>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</si>
  <si>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</si>
  <si>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</si>
  <si>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</si>
  <si>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</si>
  <si>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</si>
  <si>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</si>
  <si>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</si>
  <si>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</si>
  <si>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</si>
  <si>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</si>
  <si>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</si>
  <si>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</si>
  <si>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</si>
  <si>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</si>
  <si>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</si>
  <si>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</si>
  <si>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</si>
  <si>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</si>
  <si>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</si>
  <si>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</si>
  <si>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</si>
  <si>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</si>
  <si>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</si>
  <si>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</si>
  <si>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</si>
  <si>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</si>
  <si>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</si>
  <si>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</si>
  <si>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</si>
  <si>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</si>
  <si>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</si>
  <si>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</si>
  <si>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</si>
  <si>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</si>
  <si>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</si>
  <si>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</si>
  <si>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</si>
  <si>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</si>
  <si>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</si>
  <si>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</si>
  <si>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</si>
  <si>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</si>
  <si>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</si>
  <si>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</si>
  <si>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</si>
  <si>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</si>
  <si>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</si>
  <si>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</si>
  <si>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</si>
  <si>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</si>
  <si>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</si>
  <si>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</si>
  <si>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</si>
  <si>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</si>
  <si>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</si>
  <si>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</si>
  <si>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</si>
  <si>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</si>
  <si>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</si>
  <si>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</si>
  <si>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</si>
  <si>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</si>
  <si>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</si>
  <si>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</si>
  <si>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</si>
  <si>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</si>
  <si>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</si>
  <si>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</si>
  <si>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</si>
  <si>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</si>
  <si>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</si>
  <si>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</si>
  <si>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</si>
  <si>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</si>
  <si>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</si>
  <si>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</si>
  <si>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</si>
  <si>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</si>
  <si>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</si>
  <si>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</si>
  <si>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</si>
  <si>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</si>
  <si>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</si>
  <si>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</si>
  <si>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</si>
  <si>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</si>
  <si>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</si>
  <si>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</si>
  <si>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</si>
  <si>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</si>
  <si>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</si>
  <si>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</si>
  <si>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</si>
  <si>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</si>
  <si>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</si>
  <si>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</si>
  <si>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</si>
  <si>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</si>
  <si>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</si>
  <si>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</si>
  <si>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</si>
  <si>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</si>
  <si>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</si>
  <si>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</si>
  <si>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</si>
  <si>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</si>
  <si>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</si>
  <si>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</si>
  <si>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</si>
  <si>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</si>
  <si>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</si>
  <si>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</si>
  <si>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</si>
  <si>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</si>
  <si>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</si>
  <si>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</si>
  <si>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</si>
  <si>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</si>
  <si>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</si>
  <si>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</si>
  <si>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</si>
  <si>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</si>
  <si>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</si>
  <si>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</si>
  <si>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</si>
  <si>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</si>
  <si>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</si>
  <si>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</si>
  <si>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</si>
  <si>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</si>
  <si>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</si>
  <si>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</si>
  <si>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</si>
  <si>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</si>
  <si>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</si>
  <si>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</si>
  <si>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</si>
  <si>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</si>
  <si>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</si>
  <si>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</si>
  <si>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</si>
  <si>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</si>
  <si>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</si>
  <si>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</si>
  <si>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</si>
  <si>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</si>
  <si>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</si>
  <si>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</si>
  <si>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</si>
  <si>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</si>
  <si>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</si>
  <si>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</si>
  <si>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</si>
  <si>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</si>
  <si>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</si>
  <si>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</si>
  <si>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</si>
  <si>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</si>
  <si>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</si>
  <si>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</si>
  <si>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</si>
  <si>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</si>
  <si>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</si>
  <si>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</si>
  <si>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</si>
  <si>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</si>
  <si>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</si>
  <si>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</si>
  <si>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</si>
  <si>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</si>
  <si>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</si>
  <si>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</si>
  <si>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</si>
  <si>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</si>
  <si>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</si>
  <si>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</si>
  <si>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</si>
  <si>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</si>
  <si>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</si>
  <si>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</si>
  <si>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</si>
  <si>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</si>
  <si>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</si>
  <si>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</si>
  <si>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</si>
  <si>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</si>
  <si>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</si>
  <si>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</si>
  <si>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</si>
  <si>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</si>
  <si>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</si>
  <si>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</si>
  <si>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</si>
  <si>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</si>
  <si>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</si>
  <si>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</si>
  <si>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</si>
  <si>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</si>
  <si>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</si>
  <si>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</si>
  <si>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</si>
  <si>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</si>
  <si>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</si>
  <si>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</si>
  <si>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</si>
  <si>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</si>
  <si>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</si>
  <si>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</si>
  <si>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</si>
  <si>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</si>
  <si>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</si>
  <si>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</si>
  <si>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</si>
  <si>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</si>
  <si>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</si>
  <si>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</si>
  <si>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</si>
  <si>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</si>
  <si>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</si>
  <si>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</si>
  <si>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</si>
  <si>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</si>
  <si>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</si>
  <si>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</si>
  <si>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</si>
  <si>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</si>
  <si>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</si>
  <si>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</si>
  <si>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</si>
  <si>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</si>
  <si>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</si>
  <si>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</si>
  <si>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</si>
  <si>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</si>
  <si>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</si>
  <si>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</si>
  <si>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</si>
  <si>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</si>
  <si>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</si>
  <si>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</si>
  <si>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</si>
  <si>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</si>
  <si>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</si>
  <si>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</si>
  <si>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</si>
  <si>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</si>
  <si>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</si>
  <si>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</si>
  <si>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</si>
  <si>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</si>
  <si>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</si>
  <si>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</si>
  <si>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</si>
  <si>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</si>
  <si>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</si>
  <si>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</si>
  <si>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</si>
  <si>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</si>
  <si>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</si>
  <si>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</si>
  <si>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</si>
  <si>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</si>
  <si>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</si>
  <si>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</si>
  <si>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</si>
  <si>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</si>
  <si>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</si>
  <si>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</si>
  <si>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</si>
  <si>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</si>
  <si>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</si>
  <si>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</si>
  <si>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</si>
  <si>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</si>
  <si>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</si>
  <si>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</si>
  <si>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</si>
  <si>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</si>
  <si>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</si>
  <si>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</si>
  <si>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</si>
  <si>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</si>
  <si>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</si>
  <si>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</si>
  <si>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</si>
  <si>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</si>
  <si>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</si>
  <si>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</si>
  <si>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</si>
  <si>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</si>
  <si>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</si>
  <si>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</si>
  <si>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</si>
  <si>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</si>
  <si>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</si>
  <si>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</si>
  <si>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</si>
  <si>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</si>
  <si>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</si>
  <si>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</si>
  <si>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</si>
  <si>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</si>
  <si>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</si>
  <si>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</si>
  <si>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</si>
  <si>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</si>
  <si>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</si>
  <si>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</si>
  <si>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</si>
  <si>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</si>
  <si>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</si>
  <si>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</si>
  <si>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</si>
  <si>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</si>
  <si>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</si>
  <si>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</si>
  <si>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</si>
  <si>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</si>
  <si>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</si>
  <si>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</si>
  <si>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</si>
  <si>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</si>
  <si>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</si>
  <si>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</si>
  <si>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</si>
  <si>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</si>
  <si>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</si>
  <si>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</si>
  <si>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</si>
  <si>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</si>
  <si>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</si>
  <si>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</si>
  <si>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</si>
  <si>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</si>
  <si>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</si>
  <si>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</si>
  <si>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</si>
  <si>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</si>
  <si>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</si>
  <si>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</si>
  <si>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</si>
  <si>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</si>
  <si>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</si>
  <si>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</si>
  <si>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</si>
  <si>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</si>
  <si>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</si>
  <si>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</si>
  <si>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</si>
  <si>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</si>
  <si>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</si>
  <si>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</si>
  <si>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</si>
  <si>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</si>
  <si>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</si>
  <si>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</si>
  <si>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</si>
  <si>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</si>
  <si>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</si>
  <si>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</si>
  <si>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</si>
  <si>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</si>
  <si>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</si>
  <si>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</si>
  <si>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</si>
  <si>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</si>
  <si>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</si>
  <si>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</si>
  <si>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</si>
  <si>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</si>
  <si>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</si>
  <si>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</si>
  <si>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</si>
  <si>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</si>
  <si>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</si>
  <si>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</si>
  <si>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</si>
  <si>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</si>
  <si>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</si>
  <si>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</si>
  <si>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</si>
  <si>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</si>
  <si>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</si>
  <si>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</si>
  <si>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</si>
  <si>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</si>
  <si>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</si>
  <si>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</si>
  <si>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</si>
  <si>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</si>
  <si>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</si>
  <si>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</si>
  <si>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</si>
  <si>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</si>
  <si>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</si>
  <si>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</si>
  <si>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</si>
  <si>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</si>
  <si>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</si>
  <si>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</si>
  <si>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</si>
  <si>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</si>
  <si>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</si>
  <si>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</si>
  <si>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</si>
  <si>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</si>
  <si>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</si>
  <si>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</si>
  <si>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</si>
  <si>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</si>
  <si>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</si>
  <si>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</si>
  <si>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</si>
  <si>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</si>
  <si>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</si>
  <si>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</si>
  <si>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</si>
  <si>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</si>
  <si>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</si>
  <si>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</si>
  <si>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</si>
  <si>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</si>
  <si>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</si>
  <si>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</si>
  <si>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</si>
  <si>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</si>
  <si>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</si>
  <si>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</si>
  <si>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</si>
  <si>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</si>
  <si>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</si>
  <si>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</si>
  <si>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</si>
  <si>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</si>
  <si>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</si>
  <si>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</si>
  <si>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</si>
  <si>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</si>
  <si>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</si>
  <si>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</si>
  <si>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</si>
  <si>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</si>
  <si>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</si>
  <si>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</si>
  <si>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</si>
  <si>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</si>
  <si>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</si>
  <si>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</si>
  <si>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</si>
  <si>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</si>
  <si>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</si>
  <si>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</si>
  <si>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</si>
  <si>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</si>
  <si>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</si>
  <si>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</si>
  <si>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</si>
  <si>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</si>
  <si>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</si>
  <si>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</si>
  <si>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</si>
  <si>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</si>
  <si>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</si>
  <si>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</si>
  <si>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</si>
  <si>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</si>
  <si>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</si>
  <si>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</si>
  <si>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</si>
  <si>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</si>
  <si>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</si>
  <si>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</si>
  <si>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</si>
  <si>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</si>
  <si>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</si>
  <si>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</si>
  <si>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</si>
  <si>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</si>
  <si>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</si>
  <si>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</si>
  <si>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</si>
  <si>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</si>
  <si>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</si>
  <si>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</si>
  <si>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</si>
  <si>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</si>
  <si>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</si>
  <si>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</si>
  <si>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</si>
  <si>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</si>
  <si>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</si>
  <si>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</si>
  <si>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</si>
  <si>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</si>
  <si>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</si>
  <si>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</si>
  <si>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</si>
  <si>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</si>
  <si>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</si>
  <si>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</si>
  <si>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</si>
  <si>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</si>
  <si>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</si>
  <si>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</si>
  <si>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</si>
  <si>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</si>
  <si>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</si>
  <si>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</si>
  <si>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</si>
  <si>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</si>
  <si>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</si>
  <si>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</si>
  <si>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</si>
  <si>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</si>
  <si>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</si>
  <si>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</si>
  <si>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</si>
  <si>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</si>
  <si>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</si>
  <si>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</si>
  <si>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</si>
  <si>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</si>
  <si>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</si>
  <si>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</si>
  <si>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</si>
  <si>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</si>
  <si>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</si>
  <si>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</si>
  <si>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</si>
  <si>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</si>
  <si>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</si>
  <si>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</si>
  <si>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</si>
  <si>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</si>
  <si>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</si>
  <si>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</si>
  <si>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</si>
  <si>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</si>
  <si>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</si>
  <si>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</si>
  <si>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</si>
  <si>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</si>
  <si>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</si>
  <si>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</si>
  <si>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</si>
  <si>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</si>
  <si>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</si>
  <si>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</si>
  <si>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</si>
  <si>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</si>
  <si>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</si>
  <si>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</si>
  <si>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</si>
  <si>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</si>
  <si>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</si>
  <si>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</si>
  <si>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</si>
  <si>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</si>
  <si>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</si>
  <si>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</si>
  <si>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</si>
  <si>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</si>
  <si>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</si>
  <si>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</si>
  <si>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</si>
  <si>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</si>
  <si>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</si>
  <si>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</si>
  <si>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</si>
  <si>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</si>
  <si>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</si>
  <si>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</si>
  <si>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</si>
  <si>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</si>
  <si>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</si>
  <si>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</si>
  <si>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</si>
  <si>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</si>
  <si>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</si>
  <si>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</si>
  <si>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</si>
  <si>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</si>
  <si>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</si>
  <si>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</si>
  <si>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</si>
  <si>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</si>
  <si>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</si>
  <si>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</si>
  <si>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</si>
  <si>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</si>
  <si>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</si>
  <si>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</si>
  <si>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</si>
  <si>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</si>
  <si>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</si>
  <si>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</si>
  <si>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</si>
  <si>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</si>
  <si>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</si>
  <si>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</si>
  <si>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</si>
  <si>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</si>
  <si>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</si>
  <si>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</si>
  <si>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</si>
  <si>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</si>
  <si>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</si>
  <si>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</si>
  <si>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</si>
  <si>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</si>
  <si>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</si>
  <si>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</si>
  <si>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</si>
  <si>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</si>
  <si>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</si>
  <si>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</si>
  <si>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</si>
  <si>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</si>
  <si>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</si>
  <si>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</si>
  <si>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</si>
  <si>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</si>
  <si>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</si>
  <si>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</si>
  <si>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</si>
  <si>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</si>
  <si>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</si>
  <si>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</si>
  <si>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</si>
  <si>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</si>
  <si>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</si>
  <si>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</si>
  <si>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</si>
  <si>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</si>
  <si>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</si>
  <si>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</si>
  <si>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</si>
  <si>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</si>
  <si>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</si>
  <si>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</si>
  <si>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</si>
  <si>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</si>
  <si>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</si>
  <si>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</si>
  <si>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</si>
  <si>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</si>
  <si>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</si>
  <si>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</si>
  <si>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</si>
  <si>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</si>
  <si>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</si>
  <si>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</si>
  <si>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</si>
  <si>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</si>
  <si>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</si>
  <si>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</si>
  <si>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</si>
  <si>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</si>
  <si>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</si>
  <si>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</si>
  <si>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</si>
  <si>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</si>
  <si>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</si>
  <si>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</si>
  <si>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</si>
  <si>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</si>
  <si>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</si>
  <si>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</si>
  <si>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</si>
  <si>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</si>
  <si>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</si>
  <si>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</si>
  <si>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</si>
  <si>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</si>
  <si>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</si>
  <si>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</si>
  <si>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</si>
  <si>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</si>
  <si>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</si>
  <si>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</si>
  <si>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</si>
  <si>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</si>
  <si>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</si>
  <si>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</si>
  <si>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</si>
  <si>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</si>
  <si>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</si>
  <si>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</si>
  <si>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</si>
  <si>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</si>
  <si>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</si>
  <si>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</si>
  <si>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</si>
  <si>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</si>
  <si>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</si>
  <si>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</si>
  <si>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</si>
  <si>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</si>
  <si>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</si>
  <si>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</si>
  <si>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</si>
  <si>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</si>
  <si>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</si>
  <si>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</si>
  <si>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</si>
  <si>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</si>
  <si>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</si>
  <si>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</si>
  <si>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</si>
  <si>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</si>
  <si>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</si>
  <si>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</si>
  <si>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</si>
  <si>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</si>
  <si>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</si>
  <si>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</si>
  <si>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</si>
  <si>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</si>
  <si>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</si>
  <si>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</si>
  <si>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</si>
  <si>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</si>
  <si>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</si>
  <si>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</si>
  <si>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</si>
  <si>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</si>
  <si>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</si>
  <si>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</si>
  <si>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</si>
  <si>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</si>
  <si>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</si>
  <si>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</si>
  <si>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</si>
  <si>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</si>
  <si>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</si>
  <si>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</si>
  <si>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</si>
  <si>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</si>
  <si>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</si>
  <si>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</si>
  <si>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</si>
  <si>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</si>
  <si>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</si>
  <si>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</si>
  <si>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</si>
  <si>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</si>
  <si>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</si>
  <si>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</si>
  <si>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</si>
  <si>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</si>
  <si>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</si>
  <si>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</si>
  <si>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</si>
  <si>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</si>
  <si>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</si>
  <si>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</si>
  <si>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</si>
  <si>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</si>
  <si>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</si>
  <si>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</si>
  <si>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</si>
  <si>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</si>
  <si>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</si>
  <si>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</si>
  <si>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</si>
  <si>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</si>
  <si>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</si>
  <si>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</si>
  <si>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</si>
  <si>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</si>
  <si>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</si>
  <si>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</si>
  <si>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</si>
  <si>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</si>
  <si>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</si>
  <si>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</si>
  <si>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</si>
  <si>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</si>
  <si>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</si>
  <si>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</si>
  <si>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</si>
  <si>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</si>
  <si>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</si>
  <si>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</si>
  <si>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</si>
  <si>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</si>
  <si>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</si>
  <si>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</si>
  <si>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</si>
  <si>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</si>
  <si>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</si>
  <si>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</si>
  <si>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</si>
  <si>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</si>
  <si>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</si>
  <si>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</si>
  <si>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</si>
  <si>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</si>
  <si>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</si>
  <si>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</si>
  <si>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</si>
  <si>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</si>
  <si>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</si>
  <si>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</si>
  <si>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</si>
  <si>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</si>
  <si>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</si>
  <si>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</si>
  <si>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</si>
  <si>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</si>
  <si>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</si>
  <si>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</si>
  <si>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</si>
  <si>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</si>
  <si>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</si>
  <si>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</si>
  <si>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</si>
  <si>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</si>
  <si>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</si>
  <si>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</si>
  <si>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</si>
  <si>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</si>
  <si>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</si>
  <si>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</si>
  <si>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</si>
  <si>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</si>
  <si>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</si>
  <si>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</si>
  <si>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</si>
  <si>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</si>
  <si>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</si>
  <si>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</si>
  <si>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</si>
  <si>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</si>
  <si>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</si>
  <si>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</si>
  <si>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</si>
  <si>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</si>
  <si>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</si>
  <si>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</si>
  <si>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</si>
  <si>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</si>
  <si>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</si>
  <si>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</si>
  <si>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</si>
  <si>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</si>
  <si>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</si>
  <si>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</si>
  <si>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</si>
  <si>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</si>
  <si>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</si>
  <si>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</si>
  <si>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</si>
  <si>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</si>
  <si>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</si>
  <si>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</si>
  <si>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</si>
  <si>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</si>
  <si>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</si>
  <si>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</si>
  <si>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</si>
  <si>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</si>
  <si>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</si>
  <si>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</si>
  <si>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</si>
  <si>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</si>
  <si>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</si>
  <si>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</si>
  <si>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</si>
  <si>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</si>
  <si>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</si>
  <si>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</si>
  <si>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</si>
  <si>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</si>
  <si>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</si>
  <si>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</si>
  <si>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</si>
  <si>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</si>
  <si>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</si>
  <si>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</si>
  <si>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</si>
  <si>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</si>
  <si>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</si>
  <si>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</si>
  <si>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</si>
  <si>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</si>
  <si>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</si>
  <si>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</si>
  <si>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</si>
  <si>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</si>
  <si>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</si>
  <si>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</si>
  <si>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</si>
  <si>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</si>
  <si>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</si>
  <si>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</si>
  <si>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</si>
  <si>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</si>
  <si>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</si>
  <si>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</si>
  <si>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</si>
  <si>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</si>
  <si>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</si>
  <si>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</si>
  <si>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</si>
  <si>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</si>
  <si>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</si>
  <si>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</si>
  <si>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</si>
  <si>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</si>
  <si>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</si>
  <si>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</si>
  <si>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</si>
  <si>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</si>
  <si>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</si>
  <si>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</si>
  <si>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</si>
  <si>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</si>
  <si>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</si>
  <si>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</si>
  <si>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</si>
  <si>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</si>
  <si>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</si>
  <si>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</si>
  <si>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</si>
  <si>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</si>
  <si>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</si>
  <si>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</si>
  <si>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</si>
  <si>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</si>
  <si>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</si>
  <si>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</si>
  <si>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</si>
  <si>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</si>
  <si>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</si>
  <si>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</si>
  <si>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</si>
  <si>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</si>
  <si>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</si>
  <si>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</si>
  <si>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</si>
  <si>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</si>
  <si>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</si>
  <si>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</si>
  <si>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</si>
  <si>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</si>
  <si>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</si>
  <si>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</si>
  <si>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</si>
  <si>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</si>
  <si>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</si>
  <si>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</si>
  <si>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</si>
  <si>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</si>
  <si>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</si>
  <si>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</si>
  <si>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</si>
  <si>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</si>
  <si>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</si>
  <si>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</si>
  <si>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</si>
  <si>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</si>
  <si>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</si>
  <si>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</si>
  <si>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</si>
  <si>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</si>
  <si>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</si>
  <si>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</si>
  <si>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</si>
  <si>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</si>
  <si>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</si>
  <si>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</si>
  <si>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</si>
  <si>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</si>
  <si>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</si>
  <si>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</si>
  <si>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</si>
  <si>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</si>
  <si>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</si>
  <si>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</si>
  <si>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</si>
  <si>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</si>
  <si>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</si>
  <si>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</si>
  <si>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</si>
  <si>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</si>
  <si>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</si>
  <si>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</si>
  <si>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</si>
  <si>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</si>
  <si>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</si>
  <si>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</si>
  <si>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</si>
  <si>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</si>
  <si>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</si>
  <si>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</si>
  <si>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</si>
  <si>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</si>
  <si>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</si>
  <si>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</si>
  <si>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</si>
  <si>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</si>
  <si>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</si>
  <si>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</si>
  <si>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</si>
  <si>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</si>
  <si>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</si>
  <si>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</si>
  <si>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</si>
  <si>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</si>
  <si>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</si>
  <si>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</si>
  <si>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</si>
  <si>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</si>
  <si>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</si>
  <si>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</si>
  <si>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</si>
  <si>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</si>
  <si>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</si>
  <si>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</si>
  <si>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</si>
  <si>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</si>
  <si>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</si>
  <si>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</si>
  <si>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</si>
  <si>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</si>
  <si>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</si>
  <si>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</si>
  <si>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</si>
  <si>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</si>
  <si>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</si>
  <si>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</si>
  <si>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</si>
  <si>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</si>
  <si>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</si>
  <si>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</si>
  <si>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</si>
  <si>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</si>
  <si>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</si>
  <si>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</si>
  <si>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</si>
  <si>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</si>
  <si>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</si>
  <si>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</si>
  <si>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</si>
  <si>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</si>
  <si>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</si>
  <si>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</si>
  <si>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</si>
  <si>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</si>
  <si>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</si>
  <si>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</si>
  <si>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</si>
  <si>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</si>
  <si>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</si>
  <si>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</si>
  <si>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</si>
  <si>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</si>
  <si>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</si>
  <si>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</si>
  <si>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</si>
  <si>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</si>
  <si>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</si>
  <si>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</si>
  <si>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</si>
  <si>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</si>
  <si>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</si>
  <si>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</si>
  <si>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</si>
  <si>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</si>
  <si>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</si>
  <si>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</si>
  <si>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</si>
  <si>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</si>
  <si>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</si>
  <si>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</si>
  <si>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</si>
  <si>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</si>
  <si>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</si>
  <si>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</si>
  <si>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</si>
  <si>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</si>
  <si>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</si>
  <si>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</si>
  <si>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</si>
  <si>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</si>
  <si>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</si>
  <si>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</si>
  <si>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</si>
  <si>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</si>
  <si>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</si>
  <si>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</si>
  <si>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</si>
  <si>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</si>
  <si>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</si>
  <si>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</si>
  <si>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</si>
  <si>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</si>
  <si>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</si>
  <si>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</si>
  <si>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</si>
  <si>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</si>
  <si>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</si>
  <si>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</si>
  <si>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</si>
  <si>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</si>
  <si>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</si>
  <si>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</si>
  <si>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</si>
  <si>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</si>
  <si>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</si>
  <si>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</si>
  <si>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</si>
  <si>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</si>
  <si>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</si>
  <si>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</si>
  <si>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</si>
  <si>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</si>
  <si>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</si>
  <si>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</si>
  <si>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</si>
  <si>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</si>
  <si>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</si>
  <si>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</si>
  <si>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</si>
  <si>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</si>
  <si>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</si>
  <si>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</si>
  <si>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</si>
  <si>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</si>
  <si>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</si>
  <si>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</si>
  <si>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</si>
  <si>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</si>
  <si>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</si>
  <si>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</si>
  <si>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</si>
  <si>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</si>
  <si>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</si>
  <si>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</si>
  <si>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</si>
  <si>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</si>
  <si>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</si>
  <si>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</si>
  <si>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</si>
  <si>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</si>
  <si>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</si>
  <si>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</si>
  <si>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</si>
  <si>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</si>
  <si>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</si>
  <si>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</si>
  <si>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</si>
  <si>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</si>
  <si>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</si>
  <si>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</si>
  <si>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</si>
  <si>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</si>
  <si>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</si>
  <si>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</si>
  <si>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</si>
  <si>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</si>
  <si>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</si>
  <si>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</si>
  <si>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</si>
  <si>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</si>
  <si>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</si>
  <si>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</si>
  <si>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</si>
  <si>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</si>
  <si>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</si>
  <si>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</si>
  <si>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</si>
  <si>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</si>
  <si>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</si>
  <si>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</si>
  <si>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</si>
  <si>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</si>
  <si>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</si>
  <si>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</si>
  <si>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</si>
  <si>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</si>
  <si>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</si>
  <si>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</si>
  <si>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</si>
  <si>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</si>
  <si>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</si>
  <si>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</si>
  <si>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</si>
  <si>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</si>
  <si>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</si>
  <si>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</si>
  <si>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</si>
  <si>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</si>
  <si>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</si>
  <si>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</si>
  <si>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</si>
  <si>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</si>
  <si>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</si>
  <si>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</si>
  <si>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</si>
  <si>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</si>
  <si>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</si>
  <si>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</si>
  <si>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</si>
  <si>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</si>
  <si>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</si>
  <si>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</si>
  <si>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</si>
  <si>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</si>
  <si>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</si>
  <si>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</si>
  <si>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</si>
  <si>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</si>
  <si>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</si>
  <si>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</si>
  <si>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</si>
  <si>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</si>
  <si>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</si>
  <si>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</si>
  <si>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</si>
  <si>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</si>
  <si>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</si>
  <si>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</si>
  <si>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</si>
  <si>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</si>
  <si>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</si>
  <si>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</si>
  <si>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</si>
  <si>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</si>
  <si>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</si>
  <si>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</si>
  <si>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</si>
  <si>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</si>
  <si>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</si>
  <si>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</si>
  <si>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</si>
  <si>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</si>
  <si>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</si>
  <si>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</si>
  <si>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</si>
  <si>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</si>
  <si>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</si>
  <si>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</si>
  <si>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</si>
  <si>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</si>
  <si>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</si>
  <si>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</si>
  <si>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</si>
  <si>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</si>
  <si>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</si>
  <si>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</si>
  <si>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</si>
  <si>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</si>
  <si>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</si>
  <si>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</si>
  <si>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</si>
  <si>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</si>
  <si>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</si>
  <si>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</si>
  <si>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</si>
  <si>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</si>
  <si>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</si>
  <si>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</si>
  <si>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</si>
  <si>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</si>
  <si>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</si>
  <si>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</si>
  <si>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</si>
  <si>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</si>
  <si>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</si>
  <si>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</si>
  <si>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</si>
  <si>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</si>
  <si>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</si>
  <si>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</si>
  <si>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</si>
  <si>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</si>
  <si>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</si>
  <si>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</si>
  <si>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</si>
  <si>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</si>
  <si>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</si>
  <si>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</si>
  <si>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</si>
  <si>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</si>
  <si>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</si>
  <si>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</si>
  <si>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</si>
  <si>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</si>
  <si>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</si>
  <si>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</si>
  <si>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</si>
  <si>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</si>
  <si>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</si>
  <si>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</si>
  <si>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</si>
  <si>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</si>
  <si>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</si>
  <si>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</si>
  <si>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</si>
  <si>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</si>
  <si>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</si>
  <si>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</si>
  <si>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</si>
  <si>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</si>
  <si>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</si>
  <si>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</si>
  <si>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</si>
  <si>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</si>
  <si>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</si>
  <si>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</si>
  <si>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</si>
  <si>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</si>
  <si>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</si>
  <si>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</si>
  <si>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</si>
  <si>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</si>
  <si>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</si>
  <si>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</si>
  <si>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</si>
  <si>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</si>
  <si>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</si>
  <si>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</si>
  <si>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</si>
  <si>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</si>
  <si>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</si>
  <si>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</si>
  <si>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</si>
  <si>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</si>
  <si>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</si>
  <si>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</si>
  <si>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</si>
  <si>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</si>
  <si>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</si>
  <si>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</si>
  <si>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</si>
  <si>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</si>
  <si>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</si>
  <si>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</si>
  <si>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</si>
  <si>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</si>
  <si>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</si>
  <si>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</si>
  <si>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</si>
  <si>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</si>
  <si>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</si>
  <si>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</si>
  <si>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</si>
  <si>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</si>
  <si>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</si>
  <si>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</si>
  <si>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</si>
  <si>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</si>
  <si>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</si>
  <si>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</si>
  <si>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</si>
  <si>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</si>
  <si>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</si>
  <si>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</si>
  <si>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</si>
  <si>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</si>
  <si>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</si>
  <si>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</si>
  <si>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</si>
  <si>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</si>
  <si>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</si>
  <si>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</si>
  <si>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</si>
  <si>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</si>
  <si>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</si>
  <si>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</si>
  <si>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</si>
  <si>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</si>
  <si>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</si>
  <si>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</si>
  <si>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</si>
  <si>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</si>
  <si>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</si>
  <si>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</si>
  <si>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</si>
  <si>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</si>
  <si>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</si>
  <si>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</si>
  <si>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</si>
  <si>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</si>
  <si>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</si>
  <si>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</si>
  <si>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</si>
  <si>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</si>
  <si>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</si>
  <si>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</si>
  <si>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</si>
  <si>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</si>
  <si>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</si>
  <si>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</si>
  <si>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</si>
  <si>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</si>
  <si>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</si>
  <si>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</si>
  <si>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</si>
  <si>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</si>
  <si>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</si>
  <si>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</si>
  <si>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</si>
  <si>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</si>
  <si>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</si>
  <si>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</si>
  <si>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</si>
  <si>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</si>
  <si>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</si>
  <si>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</si>
  <si>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</si>
  <si>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</si>
  <si>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</si>
  <si>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</si>
  <si>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</si>
  <si>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</si>
  <si>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</si>
  <si>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</si>
  <si>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</si>
  <si>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</si>
  <si>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</si>
  <si>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</si>
  <si>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</si>
  <si>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</si>
  <si>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</si>
  <si>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</si>
  <si>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</si>
  <si>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</si>
  <si>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</si>
  <si>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</si>
  <si>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</si>
  <si>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</si>
  <si>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</si>
  <si>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</si>
  <si>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</si>
  <si>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</si>
  <si>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</si>
  <si>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</si>
  <si>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</si>
  <si>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</si>
  <si>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</si>
  <si>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</si>
  <si>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</si>
  <si>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</si>
  <si>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</si>
  <si>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</si>
  <si>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</si>
  <si>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</si>
  <si>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</si>
  <si>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</si>
  <si>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</si>
  <si>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</si>
  <si>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</si>
  <si>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</si>
  <si>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</si>
  <si>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</si>
  <si>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</si>
  <si>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</si>
  <si>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</si>
  <si>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</si>
  <si>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</si>
  <si>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</si>
  <si>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</si>
  <si>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</si>
  <si>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</si>
  <si>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</si>
  <si>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</si>
  <si>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</si>
  <si>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</si>
  <si>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</si>
  <si>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</si>
  <si>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</si>
  <si>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</si>
  <si>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</si>
  <si>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</si>
  <si>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</si>
  <si>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</si>
  <si>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</si>
  <si>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</si>
  <si>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</si>
  <si>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</si>
  <si>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</si>
  <si>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</si>
  <si>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</si>
  <si>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</si>
  <si>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</si>
  <si>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</si>
  <si>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</si>
  <si>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</si>
  <si>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</si>
  <si>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</si>
  <si>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</si>
  <si>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</si>
  <si>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</si>
  <si>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</si>
  <si>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</si>
  <si>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</si>
  <si>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</si>
  <si>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</si>
  <si>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</si>
  <si>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</si>
  <si>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</si>
  <si>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</si>
  <si>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</si>
  <si>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</si>
  <si>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</si>
  <si>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</si>
  <si>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</si>
  <si>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</si>
  <si>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</si>
  <si>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</si>
  <si>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</si>
  <si>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</si>
  <si>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</si>
  <si>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</si>
  <si>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</si>
  <si>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</si>
  <si>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</si>
  <si>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</si>
  <si>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</si>
  <si>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</si>
  <si>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</si>
  <si>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</si>
  <si>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</si>
  <si>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</si>
  <si>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</si>
  <si>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</si>
  <si>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</si>
  <si>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</si>
  <si>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</si>
  <si>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</si>
  <si>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</si>
  <si>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</si>
  <si>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</si>
  <si>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</si>
  <si>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</si>
  <si>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</si>
  <si>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</si>
  <si>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</si>
  <si>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</si>
  <si>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</si>
  <si>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</si>
  <si>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</si>
  <si>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</si>
  <si>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</si>
  <si>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</si>
  <si>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</si>
  <si>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</si>
  <si>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</si>
  <si>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</si>
  <si>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</si>
  <si>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</si>
  <si>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</si>
  <si>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</si>
  <si>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</si>
  <si>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</si>
  <si>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</si>
  <si>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</si>
  <si>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</si>
  <si>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</si>
  <si>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</si>
  <si>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</si>
  <si>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</si>
  <si>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</si>
  <si>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</si>
  <si>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</si>
  <si>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</si>
  <si>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</si>
  <si>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</si>
  <si>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</si>
  <si>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</si>
  <si>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</si>
  <si>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</si>
  <si>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</si>
  <si>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</si>
  <si>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</si>
  <si>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</si>
  <si>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</si>
  <si>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</si>
  <si>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</si>
  <si>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</si>
  <si>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</si>
  <si>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</si>
  <si>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</si>
  <si>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</si>
  <si>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</si>
  <si>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</si>
  <si>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</si>
  <si>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</si>
  <si>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</si>
  <si>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</si>
  <si>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</si>
  <si>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</si>
  <si>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</si>
  <si>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</si>
  <si>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</si>
  <si>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</si>
  <si>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</si>
  <si>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</si>
  <si>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</si>
  <si>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</si>
  <si>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</si>
  <si>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</si>
  <si>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</si>
  <si>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</si>
  <si>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</si>
  <si>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</si>
  <si>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</si>
  <si>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</si>
  <si>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</si>
  <si>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</si>
  <si>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</si>
  <si>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</si>
  <si>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</si>
  <si>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</si>
  <si>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</si>
  <si>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</si>
  <si>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</si>
  <si>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</si>
  <si>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</si>
  <si>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</si>
  <si>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</si>
  <si>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</si>
  <si>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</si>
  <si>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</si>
  <si>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</si>
  <si>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</si>
  <si>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</si>
  <si>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</si>
  <si>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</si>
  <si>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</si>
  <si>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</si>
  <si>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</si>
  <si>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</si>
  <si>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</si>
  <si>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</si>
  <si>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</si>
  <si>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</si>
  <si>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</si>
  <si>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</si>
  <si>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</si>
  <si>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</si>
  <si>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</si>
  <si>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</si>
  <si>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</si>
  <si>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</si>
  <si>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</si>
  <si>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</si>
  <si>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</si>
  <si>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</si>
  <si>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</si>
  <si>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</si>
  <si>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</si>
  <si>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</si>
  <si>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</si>
  <si>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</si>
  <si>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</si>
  <si>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</si>
  <si>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</si>
  <si>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</si>
  <si>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</si>
  <si>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</si>
  <si>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</si>
  <si>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</si>
  <si>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</si>
  <si>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</si>
  <si>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</si>
  <si>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</si>
  <si>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</si>
  <si>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</si>
  <si>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</si>
  <si>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</si>
  <si>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</si>
  <si>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</si>
  <si>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</si>
  <si>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</si>
  <si>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</si>
  <si>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</si>
  <si>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</si>
  <si>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</si>
  <si>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</si>
  <si>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</si>
  <si>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</si>
  <si>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</si>
  <si>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</si>
  <si>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</si>
  <si>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</si>
  <si>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</si>
  <si>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</si>
  <si>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</si>
  <si>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</si>
  <si>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</si>
  <si>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</si>
  <si>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</si>
  <si>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</si>
  <si>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</si>
  <si>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</si>
  <si>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</si>
  <si>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</si>
  <si>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</si>
  <si>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</si>
  <si>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</si>
  <si>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</si>
  <si>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</si>
  <si>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</si>
  <si>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</si>
  <si>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</si>
  <si>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</si>
  <si>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</si>
  <si>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</si>
  <si>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</si>
  <si>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</si>
  <si>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</si>
  <si>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</si>
  <si>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</si>
  <si>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</si>
  <si>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</si>
  <si>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</si>
  <si>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</si>
  <si>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</si>
  <si>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</si>
  <si>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</si>
  <si>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</si>
  <si>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</si>
  <si>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</si>
  <si>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</si>
  <si>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</si>
  <si>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</si>
  <si>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</si>
  <si>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</si>
  <si>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</si>
  <si>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</si>
  <si>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</si>
  <si>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</si>
  <si>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</si>
  <si>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</si>
  <si>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</si>
  <si>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</si>
  <si>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</si>
  <si>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</si>
  <si>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</si>
  <si>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</si>
  <si>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</si>
  <si>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</si>
  <si>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</si>
  <si>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</si>
  <si>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</si>
  <si>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</si>
  <si>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</si>
  <si>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</si>
  <si>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</si>
  <si>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</si>
  <si>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</si>
  <si>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</si>
  <si>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</si>
  <si>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</si>
  <si>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</si>
  <si>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</si>
  <si>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</si>
  <si>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</si>
  <si>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</si>
  <si>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</si>
  <si>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</si>
  <si>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</si>
  <si>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</si>
  <si>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</si>
  <si>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</si>
  <si>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</si>
  <si>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</si>
  <si>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</si>
  <si>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</si>
  <si>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</si>
  <si>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</si>
  <si>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</si>
  <si>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</si>
  <si>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</si>
  <si>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</si>
  <si>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</si>
  <si>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</si>
  <si>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</si>
  <si>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</si>
  <si>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</si>
  <si>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</si>
  <si>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</si>
  <si>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</si>
  <si>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</si>
  <si>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</si>
  <si>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</si>
  <si>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</si>
  <si>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</si>
  <si>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</si>
  <si>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</si>
  <si>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</si>
  <si>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</si>
  <si>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</si>
  <si>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</si>
  <si>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</si>
  <si>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</si>
  <si>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</si>
  <si>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</si>
  <si>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</si>
  <si>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</si>
  <si>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</si>
  <si>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</si>
  <si>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</si>
  <si>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</si>
  <si>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</si>
  <si>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</si>
  <si>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</si>
  <si>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</si>
  <si>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</si>
  <si>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</si>
  <si>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</si>
  <si>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</si>
  <si>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</si>
  <si>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</si>
  <si>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</si>
  <si>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</si>
  <si>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</si>
  <si>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</si>
  <si>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</si>
  <si>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</si>
  <si>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</si>
  <si>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</si>
  <si>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</si>
  <si>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</si>
  <si>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</si>
  <si>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</si>
  <si>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</si>
  <si>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</si>
  <si>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</si>
  <si>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</si>
  <si>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</si>
  <si>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</si>
  <si>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</si>
  <si>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</si>
  <si>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</si>
  <si>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</si>
  <si>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</si>
  <si>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</si>
  <si>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</si>
  <si>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</si>
  <si>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</si>
  <si>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</si>
  <si>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</si>
  <si>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</si>
  <si>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</si>
  <si>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</si>
  <si>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</si>
  <si>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</si>
  <si>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</si>
  <si>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</si>
  <si>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</si>
  <si>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</si>
  <si>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</si>
  <si>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</si>
  <si>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</si>
  <si>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</si>
  <si>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</si>
  <si>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</si>
  <si>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</si>
  <si>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</si>
  <si>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</si>
  <si>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</si>
  <si>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</si>
  <si>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</si>
  <si>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</si>
  <si>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</si>
  <si>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</si>
  <si>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</si>
  <si>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</si>
  <si>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</si>
  <si>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</si>
  <si>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</si>
  <si>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</si>
  <si>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</si>
  <si>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</si>
  <si>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</si>
  <si>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</si>
  <si>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</si>
  <si>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</si>
  <si>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</si>
  <si>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</si>
  <si>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</si>
  <si>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</si>
  <si>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</si>
  <si>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</si>
  <si>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</si>
  <si>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</si>
  <si>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</si>
  <si>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</si>
  <si>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</si>
  <si>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</si>
  <si>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</si>
  <si>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</si>
  <si>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</si>
  <si>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</si>
  <si>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</si>
  <si>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</si>
  <si>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</si>
  <si>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</si>
  <si>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</si>
  <si>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</si>
  <si>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</si>
  <si>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</si>
  <si>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</si>
  <si>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</si>
  <si>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</si>
  <si>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</si>
  <si>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</si>
  <si>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</si>
  <si>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</si>
  <si>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</si>
  <si>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</si>
  <si>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</si>
  <si>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</si>
  <si>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</si>
  <si>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</si>
  <si>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</si>
  <si>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</si>
  <si>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</si>
  <si>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</si>
  <si>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</si>
  <si>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</si>
  <si>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</si>
  <si>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</si>
  <si>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</si>
  <si>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</si>
  <si>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</si>
  <si>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</si>
  <si>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</si>
  <si>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</si>
  <si>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</si>
  <si>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</si>
  <si>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</si>
  <si>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</si>
  <si>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</si>
  <si>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</si>
  <si>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</si>
  <si>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</si>
  <si>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</si>
  <si>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</si>
  <si>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</si>
  <si>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</si>
  <si>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</si>
  <si>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</si>
  <si>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</si>
  <si>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</si>
  <si>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</si>
  <si>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</si>
  <si>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</si>
  <si>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</si>
  <si>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</si>
  <si>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</si>
  <si>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</si>
  <si>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</si>
  <si>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</si>
  <si>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</si>
  <si>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</si>
  <si>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</si>
  <si>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</si>
  <si>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</si>
  <si>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</si>
  <si>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</si>
  <si>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</si>
  <si>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</si>
  <si>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</si>
  <si>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</si>
  <si>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</si>
  <si>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</si>
  <si>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</si>
  <si>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</si>
  <si>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</si>
  <si>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</si>
  <si>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</si>
  <si>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</si>
  <si>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</si>
  <si>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</si>
  <si>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</si>
  <si>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</si>
  <si>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</si>
  <si>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</si>
  <si>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</si>
  <si>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</si>
  <si>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</si>
  <si>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</si>
  <si>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</si>
  <si>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</si>
  <si>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</si>
  <si>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</si>
  <si>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</si>
  <si>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</si>
  <si>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</si>
  <si>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</si>
  <si>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</si>
  <si>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</si>
  <si>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</si>
  <si>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</si>
  <si>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</si>
  <si>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</si>
  <si>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</si>
  <si>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</si>
  <si>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</si>
  <si>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</si>
  <si>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</si>
  <si>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</si>
  <si>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</si>
  <si>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</si>
  <si>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</si>
  <si>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</si>
  <si>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</si>
  <si>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</si>
  <si>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</si>
  <si>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</si>
  <si>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</si>
  <si>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</si>
  <si>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</si>
  <si>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</si>
  <si>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</si>
  <si>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</si>
  <si>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</si>
  <si>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</si>
  <si>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</si>
  <si>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</si>
  <si>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</si>
  <si>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</si>
  <si>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</si>
  <si>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</si>
  <si>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</si>
  <si>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</si>
  <si>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</si>
  <si>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</si>
  <si>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</si>
  <si>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</si>
  <si>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</si>
  <si>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</si>
  <si>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</si>
  <si>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</si>
  <si>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</si>
  <si>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</si>
  <si>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</si>
  <si>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</si>
  <si>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</si>
  <si>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</si>
  <si>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</si>
  <si>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</si>
  <si>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</si>
  <si>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</si>
  <si>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</si>
  <si>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</si>
  <si>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</si>
  <si>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</si>
  <si>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</si>
  <si>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</si>
  <si>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</si>
  <si>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</si>
  <si>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</si>
  <si>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</si>
  <si>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</si>
  <si>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</si>
  <si>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</si>
  <si>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</si>
  <si>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</si>
  <si>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</si>
  <si>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</si>
  <si>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</si>
  <si>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</si>
  <si>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</si>
  <si>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</si>
  <si>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</si>
  <si>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</si>
  <si>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</si>
  <si>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</si>
  <si>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</si>
  <si>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</si>
  <si>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</si>
  <si>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</si>
  <si>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</si>
  <si>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</si>
  <si>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</si>
  <si>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</si>
  <si>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</si>
  <si>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</si>
  <si>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</si>
  <si>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</si>
  <si>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</si>
  <si>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</si>
  <si>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</si>
  <si>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</si>
  <si>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</si>
  <si>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</si>
  <si>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</si>
  <si>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</si>
  <si>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</si>
  <si>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</si>
  <si>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</si>
  <si>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</si>
  <si>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</si>
  <si>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</si>
  <si>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</si>
  <si>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</si>
  <si>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</si>
  <si>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</si>
  <si>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</si>
  <si>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</si>
  <si>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</si>
  <si>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</si>
  <si>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</si>
  <si>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</si>
  <si>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</si>
  <si>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</si>
  <si>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</si>
  <si>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</si>
  <si>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</si>
  <si>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</si>
  <si>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</si>
  <si>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</si>
  <si>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</si>
  <si>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</si>
  <si>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</si>
  <si>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</si>
  <si>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</si>
  <si>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</si>
  <si>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</si>
  <si>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</si>
  <si>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</si>
  <si>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</si>
  <si>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</si>
  <si>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</si>
  <si>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</si>
  <si>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</si>
  <si>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</si>
  <si>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</si>
  <si>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</si>
  <si>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</si>
  <si>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</si>
  <si>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</si>
  <si>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</si>
  <si>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</si>
  <si>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</si>
  <si>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</si>
  <si>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</si>
  <si>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</si>
  <si>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</si>
  <si>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</si>
  <si>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</si>
  <si>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</si>
  <si>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</si>
  <si>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</si>
  <si>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</si>
  <si>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</si>
  <si>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</si>
  <si>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</si>
  <si>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</si>
  <si>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</si>
  <si>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</si>
  <si>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</si>
  <si>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</si>
  <si>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</si>
  <si>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</si>
  <si>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</si>
  <si>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</si>
  <si>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</si>
  <si>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</si>
  <si>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</si>
  <si>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</si>
  <si>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</si>
  <si>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</si>
  <si>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</si>
  <si>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</si>
  <si>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</si>
  <si>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</si>
  <si>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</si>
  <si>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</si>
  <si>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</si>
  <si>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</si>
  <si>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</si>
  <si>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</si>
  <si>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</si>
  <si>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</si>
  <si>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</si>
  <si>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</si>
  <si>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</si>
  <si>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</si>
  <si>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</si>
  <si>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</si>
  <si>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</si>
  <si>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</si>
  <si>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</si>
  <si>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</si>
  <si>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</si>
  <si>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</si>
  <si>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</si>
  <si>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</si>
  <si>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</si>
  <si>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</si>
  <si>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</si>
  <si>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</si>
  <si>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</si>
  <si>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</si>
  <si>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</si>
  <si>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</si>
  <si>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</si>
  <si>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</si>
  <si>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</si>
  <si>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</si>
  <si>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</si>
  <si>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</si>
  <si>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</si>
  <si>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</si>
  <si>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</si>
  <si>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</si>
  <si>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</si>
  <si>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</si>
  <si>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</si>
  <si>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</si>
  <si>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</si>
  <si>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</si>
  <si>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</si>
  <si>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</si>
  <si>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</si>
  <si>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</si>
  <si>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</si>
  <si>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</si>
  <si>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</si>
  <si>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</si>
  <si>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</si>
  <si>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</si>
  <si>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</si>
  <si>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</si>
  <si>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</si>
  <si>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</si>
  <si>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</si>
  <si>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</si>
  <si>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</si>
  <si>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</si>
  <si>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</si>
  <si>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</si>
  <si>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</si>
  <si>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</si>
  <si>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</si>
  <si>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</si>
  <si>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</si>
  <si>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</si>
  <si>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</si>
  <si>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</si>
  <si>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</si>
  <si>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</si>
  <si>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</si>
  <si>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</si>
  <si>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</si>
  <si>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</si>
  <si>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</si>
  <si>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</si>
  <si>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</si>
  <si>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</si>
  <si>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</si>
  <si>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</si>
  <si>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</si>
  <si>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</si>
  <si>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</si>
  <si>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</si>
  <si>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</si>
  <si>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</si>
  <si>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</si>
  <si>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</si>
  <si>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</si>
  <si>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</si>
  <si>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</si>
  <si>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</si>
  <si>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</si>
  <si>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</si>
  <si>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</si>
  <si>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</si>
  <si>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</si>
  <si>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</si>
  <si>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</si>
  <si>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</si>
  <si>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</si>
  <si>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</si>
  <si>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</si>
  <si>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</si>
  <si>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</si>
  <si>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</si>
  <si>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</si>
  <si>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</si>
  <si>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</si>
  <si>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</si>
  <si>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</si>
  <si>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</si>
  <si>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</si>
  <si>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</si>
  <si>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</si>
  <si>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</si>
  <si>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</si>
  <si>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</si>
  <si>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</si>
  <si>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</si>
  <si>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</si>
  <si>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</si>
  <si>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</si>
  <si>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</si>
  <si>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</si>
  <si>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</si>
  <si>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</si>
  <si>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</si>
  <si>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</si>
  <si>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</si>
  <si>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</si>
  <si>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</si>
  <si>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</si>
  <si>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</si>
  <si>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</si>
  <si>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</si>
  <si>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</si>
  <si>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</si>
  <si>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</si>
  <si>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</si>
  <si>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</si>
  <si>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</si>
  <si>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</si>
  <si>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</si>
  <si>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</si>
  <si>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</si>
  <si>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</si>
  <si>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</si>
  <si>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</si>
  <si>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</si>
  <si>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</si>
  <si>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</si>
  <si>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</si>
  <si>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</si>
  <si>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</si>
  <si>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</si>
  <si>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</si>
  <si>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</si>
  <si>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</si>
  <si>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</si>
  <si>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</si>
  <si>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</si>
  <si>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</si>
  <si>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</si>
  <si>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</si>
  <si>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</si>
  <si>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</si>
  <si>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</si>
  <si>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</si>
  <si>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</si>
  <si>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</si>
  <si>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</si>
  <si>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</si>
  <si>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</si>
  <si>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</si>
  <si>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</si>
  <si>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</si>
  <si>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</si>
  <si>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</si>
  <si>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</si>
  <si>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</si>
  <si>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</si>
  <si>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</si>
  <si>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</si>
  <si>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</si>
  <si>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</si>
  <si>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</si>
  <si>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</si>
  <si>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</si>
  <si>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</si>
  <si>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</si>
  <si>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</si>
  <si>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</si>
  <si>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</si>
  <si>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</si>
  <si>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</si>
  <si>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</si>
  <si>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</si>
  <si>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</si>
  <si>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</si>
  <si>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</si>
  <si>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</si>
  <si>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</si>
  <si>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</si>
  <si>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</si>
  <si>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</si>
  <si>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</si>
  <si>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</si>
  <si>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</si>
  <si>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</si>
  <si>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</si>
  <si>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</si>
  <si>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</si>
  <si>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</si>
  <si>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</si>
  <si>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</si>
  <si>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</si>
  <si>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</si>
  <si>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</si>
  <si>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</si>
  <si>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</si>
  <si>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</si>
  <si>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</si>
  <si>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</si>
  <si>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</si>
  <si>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</si>
  <si>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</si>
  <si>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</si>
  <si>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</si>
  <si>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</si>
  <si>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</si>
  <si>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</si>
  <si>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</si>
  <si>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</si>
  <si>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</si>
  <si>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</si>
  <si>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</si>
  <si>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</si>
  <si>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</si>
  <si>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</si>
  <si>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</si>
  <si>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</si>
  <si>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</si>
  <si>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</si>
  <si>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</si>
  <si>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</si>
  <si>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</si>
  <si>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</si>
  <si>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</si>
  <si>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</si>
  <si>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</si>
  <si>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</si>
  <si>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</si>
  <si>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</si>
  <si>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</si>
  <si>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</si>
  <si>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</si>
  <si>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</si>
  <si>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</si>
  <si>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</si>
  <si>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</si>
  <si>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</si>
  <si>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</si>
  <si>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</si>
  <si>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</si>
  <si>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</si>
  <si>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</si>
  <si>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</si>
  <si>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</si>
  <si>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</si>
  <si>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</si>
  <si>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</si>
  <si>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</si>
  <si>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</si>
  <si>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</si>
  <si>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</si>
  <si>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</si>
  <si>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</si>
  <si>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</si>
  <si>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</si>
  <si>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</si>
  <si>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</si>
  <si>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</si>
  <si>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</si>
  <si>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</si>
  <si>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</si>
  <si>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</si>
  <si>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</si>
  <si>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</si>
  <si>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</si>
  <si>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</si>
  <si>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</si>
  <si>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</si>
  <si>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</si>
  <si>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</si>
  <si>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</si>
  <si>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</si>
  <si>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</si>
  <si>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</si>
  <si>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</si>
  <si>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</si>
  <si>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</si>
  <si>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</si>
  <si>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</si>
  <si>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</si>
  <si>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</si>
  <si>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</si>
  <si>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</si>
  <si>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</si>
  <si>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</si>
  <si>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</si>
  <si>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</si>
  <si>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</si>
  <si>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</si>
  <si>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</si>
  <si>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</si>
  <si>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</si>
  <si>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</si>
  <si>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</si>
  <si>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</si>
  <si>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</si>
  <si>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</si>
  <si>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</si>
  <si>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</si>
  <si>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</si>
  <si>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</si>
  <si>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</si>
  <si>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</si>
  <si>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</si>
  <si>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</si>
  <si>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</si>
  <si>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</si>
  <si>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</si>
  <si>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</si>
  <si>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</si>
  <si>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</si>
  <si>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</si>
  <si>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</si>
  <si>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</si>
  <si>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</si>
  <si>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</si>
  <si>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</si>
  <si>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</si>
  <si>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</si>
  <si>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</si>
  <si>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</si>
  <si>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</si>
  <si>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</si>
  <si>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</si>
  <si>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</si>
  <si>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</si>
  <si>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</si>
  <si>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</si>
  <si>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</si>
  <si>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</si>
  <si>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</si>
  <si>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</si>
  <si>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</si>
  <si>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</si>
  <si>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</si>
  <si>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</si>
  <si>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</si>
  <si>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</si>
  <si>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</si>
  <si>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</si>
  <si>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</si>
  <si>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</si>
  <si>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</si>
  <si>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</si>
  <si>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</si>
  <si>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</si>
  <si>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</si>
  <si>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</si>
  <si>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</si>
  <si>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</si>
  <si>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</si>
  <si>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</si>
  <si>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</si>
  <si>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</si>
  <si>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</si>
  <si>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</si>
  <si>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</si>
  <si>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</si>
  <si>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</si>
  <si>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</si>
  <si>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</si>
  <si>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</si>
  <si>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</si>
  <si>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</si>
  <si>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</si>
  <si>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</si>
  <si>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</si>
  <si>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</si>
  <si>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</si>
  <si>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</si>
  <si>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</si>
  <si>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</si>
  <si>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</si>
  <si>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</si>
  <si>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</si>
  <si>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</si>
  <si>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</si>
  <si>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</si>
  <si>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</si>
  <si>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</si>
  <si>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</si>
  <si>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</si>
  <si>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</si>
  <si>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</si>
  <si>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</si>
  <si>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</si>
  <si>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</si>
  <si>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</si>
  <si>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</si>
  <si>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</si>
  <si>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</si>
  <si>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</si>
  <si>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</si>
  <si>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</si>
  <si>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</si>
  <si>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</si>
  <si>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</si>
  <si>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</si>
  <si>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</si>
  <si>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</si>
  <si>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</si>
  <si>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</si>
  <si>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</si>
  <si>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</si>
  <si>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</si>
  <si>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</si>
  <si>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</si>
  <si>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</si>
  <si>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</si>
  <si>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</si>
  <si>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</si>
  <si>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</si>
  <si>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</si>
  <si>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</si>
  <si>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</si>
  <si>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</si>
  <si>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</si>
  <si>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</si>
  <si>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</si>
  <si>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</si>
  <si>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</si>
  <si>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</si>
  <si>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</si>
  <si>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</si>
  <si>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</si>
  <si>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</si>
  <si>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</si>
  <si>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</si>
  <si>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</si>
  <si>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</si>
  <si>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</si>
  <si>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</si>
  <si>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</si>
  <si>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</si>
  <si>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</si>
  <si>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</si>
  <si>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</si>
  <si>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</si>
  <si>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</si>
  <si>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</si>
  <si>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</si>
  <si>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</si>
  <si>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</si>
  <si>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</si>
  <si>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</si>
  <si>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</si>
  <si>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</si>
  <si>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</si>
  <si>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</si>
  <si>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</si>
  <si>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</si>
  <si>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</si>
  <si>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</si>
  <si>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</si>
  <si>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</si>
  <si>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</si>
  <si>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</si>
  <si>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</si>
  <si>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</si>
  <si>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</si>
  <si>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</si>
  <si>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</si>
  <si>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</si>
  <si>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</si>
  <si>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</si>
  <si>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</si>
  <si>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</si>
  <si>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</si>
  <si>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</si>
  <si>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</si>
  <si>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</si>
  <si>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</si>
  <si>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</si>
  <si>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</si>
  <si>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</si>
  <si>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</si>
  <si>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</si>
  <si>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</si>
  <si>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</si>
  <si>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</si>
  <si>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</si>
  <si>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</si>
  <si>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</si>
  <si>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</si>
  <si>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</si>
  <si>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</si>
  <si>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</si>
  <si>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</si>
  <si>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</si>
  <si>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</si>
  <si>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</si>
  <si>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</si>
  <si>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</si>
  <si>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</si>
  <si>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</si>
  <si>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</si>
  <si>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</si>
  <si>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</si>
  <si>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</si>
  <si>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</si>
  <si>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</si>
  <si>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</si>
  <si>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</si>
  <si>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</si>
  <si>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</si>
  <si>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</si>
  <si>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</si>
  <si>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</si>
  <si>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</si>
  <si>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</si>
  <si>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</si>
  <si>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</si>
  <si>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</si>
  <si>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</si>
  <si>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</si>
  <si>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</si>
  <si>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</si>
  <si>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</si>
  <si>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</si>
  <si>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</si>
  <si>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</si>
  <si>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</si>
  <si>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</si>
  <si>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</si>
  <si>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</si>
  <si>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</si>
  <si>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</si>
  <si>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</si>
  <si>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</si>
  <si>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</si>
  <si>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</si>
  <si>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</si>
  <si>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</si>
  <si>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</si>
  <si>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</si>
  <si>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</si>
  <si>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</si>
  <si>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</si>
  <si>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</si>
  <si>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</si>
  <si>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</si>
  <si>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</si>
  <si>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</si>
  <si>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</si>
  <si>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</si>
  <si>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</si>
  <si>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</si>
  <si>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</si>
  <si>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</si>
  <si>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</si>
  <si>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</si>
  <si>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</si>
  <si>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</si>
  <si>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</si>
  <si>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</si>
  <si>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</si>
  <si>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</si>
  <si>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</si>
  <si>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</si>
  <si>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</si>
  <si>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</si>
  <si>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</si>
  <si>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</si>
  <si>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</si>
  <si>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</si>
  <si>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</si>
  <si>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</si>
  <si>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</si>
  <si>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</si>
  <si>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</si>
  <si>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</si>
  <si>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</si>
  <si>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</si>
  <si>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</si>
  <si>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</si>
  <si>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</si>
  <si>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</si>
  <si>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</si>
  <si>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</si>
  <si>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</si>
  <si>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</si>
  <si>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</si>
  <si>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</si>
  <si>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</si>
  <si>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</si>
  <si>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</si>
  <si>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</si>
  <si>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</si>
  <si>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</si>
  <si>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</si>
  <si>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</si>
  <si>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</si>
  <si>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</si>
  <si>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</si>
  <si>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</si>
  <si>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</si>
  <si>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</si>
  <si>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</si>
  <si>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</si>
  <si>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</si>
  <si>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</si>
  <si>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</si>
  <si>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</si>
  <si>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</si>
  <si>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</si>
  <si>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</si>
  <si>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</si>
  <si>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</si>
  <si>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</si>
  <si>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</si>
  <si>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</si>
  <si>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</si>
  <si>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</si>
  <si>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</si>
  <si>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</si>
  <si>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</si>
  <si>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</si>
  <si>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</si>
  <si>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</si>
  <si>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</si>
  <si>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</si>
  <si>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</si>
  <si>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</si>
  <si>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</si>
  <si>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</si>
  <si>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</si>
  <si>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</si>
  <si>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</si>
  <si>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</si>
  <si>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</si>
  <si>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</si>
  <si>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</si>
  <si>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</si>
  <si>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</si>
  <si>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</si>
  <si>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</si>
  <si>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</si>
  <si>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</si>
  <si>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</si>
  <si>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</si>
  <si>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</si>
  <si>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</si>
  <si>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</si>
  <si>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</si>
  <si>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</si>
  <si>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</si>
  <si>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</si>
  <si>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</si>
  <si>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</si>
  <si>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</si>
  <si>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</si>
  <si>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</si>
  <si>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</si>
  <si>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</si>
  <si>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</si>
  <si>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</si>
  <si>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</si>
  <si>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</si>
  <si>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</si>
  <si>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</si>
  <si>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</si>
  <si>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</si>
  <si>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</si>
  <si>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</si>
  <si>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</si>
  <si>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</si>
  <si>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</si>
  <si>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</si>
  <si>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</si>
  <si>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</si>
  <si>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</si>
  <si>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</si>
  <si>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</si>
  <si>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</si>
  <si>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</si>
  <si>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</si>
  <si>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</si>
  <si>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</si>
  <si>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</si>
  <si>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</si>
  <si>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</si>
  <si>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</si>
  <si>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</si>
  <si>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</si>
  <si>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</si>
  <si>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</si>
  <si>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</si>
  <si>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</si>
  <si>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</si>
  <si>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</si>
  <si>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</si>
  <si>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</si>
  <si>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</si>
  <si>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</si>
  <si>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</si>
  <si>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</si>
  <si>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</si>
  <si>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</si>
  <si>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</si>
  <si>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</si>
  <si>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</si>
  <si>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</si>
  <si>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</si>
  <si>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</si>
  <si>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</si>
  <si>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</si>
  <si>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</si>
  <si>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</si>
  <si>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</si>
  <si>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</si>
  <si>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</si>
  <si>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</si>
  <si>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</si>
  <si>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</si>
  <si>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</si>
  <si>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</si>
  <si>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</si>
  <si>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</si>
  <si>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</si>
  <si>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</si>
  <si>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</si>
  <si>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</si>
  <si>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</si>
  <si>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</si>
  <si>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</si>
  <si>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</si>
  <si>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</si>
  <si>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</si>
  <si>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</si>
  <si>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</si>
  <si>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</si>
  <si>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</si>
  <si>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</si>
  <si>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</si>
  <si>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</si>
  <si>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</si>
  <si>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</si>
  <si>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</si>
  <si>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</si>
  <si>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</si>
  <si>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</si>
  <si>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</si>
  <si>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</si>
  <si>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</si>
  <si>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</si>
  <si>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</si>
  <si>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</si>
  <si>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</si>
  <si>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</si>
  <si>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</si>
  <si>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</si>
  <si>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</si>
  <si>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</si>
  <si>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</si>
  <si>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</si>
  <si>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</si>
  <si>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</si>
  <si>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</si>
  <si>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</si>
  <si>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</si>
  <si>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</si>
  <si>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</si>
  <si>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</si>
  <si>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</si>
  <si>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</si>
  <si>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</si>
  <si>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</si>
  <si>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</si>
  <si>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</si>
  <si>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</si>
  <si>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</si>
  <si>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</si>
  <si>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</si>
  <si>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</si>
  <si>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</si>
  <si>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</si>
  <si>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</si>
  <si>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</si>
  <si>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</si>
  <si>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</si>
  <si>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</si>
  <si>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</si>
  <si>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</si>
  <si>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</si>
  <si>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</si>
  <si>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</si>
  <si>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</si>
  <si>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</si>
  <si>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</si>
  <si>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</si>
  <si>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</si>
  <si>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</si>
  <si>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</si>
  <si>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</si>
  <si>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</si>
  <si>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</si>
  <si>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</si>
  <si>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</si>
  <si>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</si>
  <si>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</si>
  <si>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</si>
  <si>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</si>
  <si>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</si>
  <si>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</si>
  <si>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</si>
  <si>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</si>
  <si>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</si>
  <si>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</si>
  <si>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</si>
  <si>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</si>
  <si>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</si>
  <si>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</si>
  <si>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</si>
  <si>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</si>
  <si>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</si>
  <si>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</si>
  <si>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</si>
  <si>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</si>
  <si>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</si>
  <si>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</si>
  <si>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</si>
  <si>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</si>
  <si>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</si>
  <si>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</si>
  <si>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</si>
  <si>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</si>
  <si>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</si>
  <si>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</si>
  <si>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</si>
  <si>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</si>
  <si>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</si>
  <si>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</si>
  <si>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</si>
  <si>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</si>
  <si>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</si>
  <si>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</si>
  <si>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</si>
  <si>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</si>
  <si>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</si>
  <si>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</si>
  <si>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</si>
  <si>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</si>
  <si>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</si>
  <si>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</si>
  <si>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</si>
  <si>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</si>
  <si>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</si>
  <si>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</si>
  <si>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</si>
  <si>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</si>
  <si>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</si>
  <si>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</si>
  <si>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</si>
  <si>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</si>
  <si>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</si>
  <si>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</si>
  <si>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</si>
  <si>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</si>
  <si>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</si>
  <si>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</si>
  <si>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</si>
  <si>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</si>
  <si>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</si>
  <si>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</si>
  <si>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</si>
  <si>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</si>
  <si>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</si>
  <si>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</si>
  <si>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</si>
  <si>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</si>
  <si>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</si>
  <si>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</si>
  <si>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</si>
  <si>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</si>
  <si>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</si>
  <si>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</si>
  <si>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</si>
  <si>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</si>
  <si>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</si>
  <si>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</si>
  <si>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</si>
  <si>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</si>
  <si>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</si>
  <si>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</si>
  <si>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</si>
  <si>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</si>
  <si>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</si>
  <si>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</si>
  <si>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</si>
  <si>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</si>
  <si>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</si>
  <si>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</si>
  <si>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</si>
  <si>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</si>
  <si>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</si>
  <si>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</si>
  <si>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</si>
  <si>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</si>
  <si>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</si>
  <si>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</si>
  <si>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</si>
  <si>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</si>
  <si>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</si>
  <si>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</si>
  <si>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</si>
  <si>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</si>
  <si>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</si>
  <si>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</si>
  <si>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</si>
  <si>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</si>
  <si>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</si>
  <si>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</si>
  <si>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</si>
  <si>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</si>
  <si>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</si>
  <si>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</si>
  <si>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</si>
  <si>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</si>
  <si>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</si>
  <si>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</si>
  <si>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</si>
  <si>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</si>
  <si>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</si>
  <si>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</si>
  <si>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</si>
  <si>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</si>
  <si>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</si>
  <si>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</si>
  <si>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</si>
  <si>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</si>
  <si>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</si>
  <si>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</si>
  <si>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</si>
  <si>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</si>
  <si>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</si>
  <si>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</si>
  <si>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</si>
  <si>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</si>
  <si>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</si>
  <si>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</si>
  <si>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</si>
  <si>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</si>
  <si>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</si>
  <si>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</si>
  <si>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</si>
  <si>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</si>
  <si>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</si>
  <si>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</si>
  <si>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</si>
  <si>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</si>
  <si>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</si>
  <si>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</si>
  <si>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</si>
  <si>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</si>
  <si>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</si>
  <si>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</si>
  <si>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</si>
  <si>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</si>
  <si>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</si>
  <si>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</si>
  <si>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</si>
  <si>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</si>
  <si>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</si>
  <si>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</si>
  <si>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</si>
  <si>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</si>
  <si>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</si>
  <si>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</si>
  <si>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</si>
  <si>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</si>
  <si>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</si>
  <si>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</si>
  <si>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</si>
  <si>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</si>
  <si>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</si>
  <si>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</si>
  <si>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</si>
  <si>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</si>
  <si>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</si>
  <si>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</si>
  <si>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</si>
  <si>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</si>
  <si>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</si>
  <si>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</si>
  <si>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</si>
  <si>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</si>
  <si>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</si>
  <si>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</si>
  <si>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</si>
  <si>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</si>
  <si>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</si>
  <si>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</si>
  <si>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</si>
  <si>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</si>
  <si>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</si>
  <si>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</si>
  <si>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</si>
  <si>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</si>
  <si>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</si>
  <si>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</si>
  <si>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</si>
  <si>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</si>
  <si>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</si>
  <si>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</si>
  <si>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</si>
  <si>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</si>
  <si>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</si>
  <si>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</si>
  <si>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</si>
  <si>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</si>
  <si>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</si>
  <si>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</si>
  <si>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</si>
  <si>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</si>
  <si>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</si>
  <si>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</si>
  <si>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</si>
  <si>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</si>
  <si>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</si>
  <si>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</si>
  <si>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</si>
  <si>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</si>
  <si>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</si>
  <si>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</si>
  <si>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</si>
  <si>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</si>
  <si>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</si>
  <si>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</si>
  <si>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</si>
  <si>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</si>
  <si>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</si>
  <si>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</si>
  <si>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</si>
  <si>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</si>
  <si>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</si>
  <si>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</si>
  <si>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</si>
  <si>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</si>
  <si>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</si>
  <si>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</si>
  <si>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</si>
  <si>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</si>
  <si>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</si>
  <si>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</si>
  <si>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</si>
  <si>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</si>
  <si>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</si>
  <si>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</si>
  <si>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</si>
  <si>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</si>
  <si>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</si>
  <si>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</si>
  <si>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</si>
  <si>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</si>
  <si>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</si>
  <si>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</si>
  <si>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</si>
  <si>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</si>
  <si>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</si>
  <si>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</si>
  <si>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</si>
  <si>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</si>
  <si>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</si>
  <si>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</si>
  <si>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</si>
  <si>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</si>
  <si>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</si>
  <si>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</si>
  <si>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</si>
  <si>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</si>
  <si>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</si>
  <si>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</si>
  <si>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</si>
  <si>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</si>
  <si>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</si>
  <si>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</si>
  <si>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</si>
  <si>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</si>
  <si>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</si>
  <si>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</si>
  <si>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</si>
  <si>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</si>
  <si>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</si>
  <si>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</si>
  <si>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</si>
  <si>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</si>
  <si>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</si>
  <si>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</si>
  <si>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</si>
  <si>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</si>
  <si>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</si>
  <si>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</si>
  <si>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</si>
  <si>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</si>
  <si>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</si>
  <si>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</si>
  <si>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</si>
  <si>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</si>
  <si>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</si>
  <si>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</si>
  <si>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</si>
  <si>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</si>
  <si>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</si>
  <si>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</si>
  <si>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</si>
  <si>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</si>
  <si>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</si>
  <si>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</si>
  <si>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</si>
  <si>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</si>
  <si>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</si>
  <si>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</si>
  <si>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</si>
  <si>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</si>
  <si>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</si>
  <si>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</si>
  <si>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</si>
  <si>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</si>
  <si>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</si>
  <si>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</si>
  <si>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</si>
  <si>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</si>
  <si>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</si>
  <si>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</si>
  <si>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</si>
  <si>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</si>
  <si>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</si>
  <si>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</si>
  <si>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</si>
  <si>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</si>
  <si>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</si>
  <si>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</si>
  <si>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</si>
  <si>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</si>
  <si>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</si>
  <si>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</si>
  <si>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</si>
  <si>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</si>
  <si>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</si>
  <si>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</si>
  <si>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</si>
  <si>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</si>
  <si>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</si>
  <si>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</si>
  <si>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</si>
  <si>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</si>
  <si>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</si>
  <si>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</si>
  <si>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</si>
  <si>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</si>
  <si>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</si>
  <si>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</si>
  <si>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</si>
  <si>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</si>
  <si>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</si>
  <si>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</si>
  <si>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</si>
  <si>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</si>
  <si>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</si>
  <si>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</si>
  <si>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</si>
  <si>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</si>
  <si>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</si>
  <si>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</si>
  <si>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</si>
  <si>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</si>
  <si>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</si>
  <si>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</si>
  <si>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</si>
  <si>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</si>
  <si>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</si>
  <si>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</si>
  <si>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</si>
  <si>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</si>
  <si>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</si>
  <si>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</si>
  <si>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</si>
  <si>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</si>
  <si>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</si>
  <si>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</si>
  <si>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</si>
  <si>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</si>
  <si>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</si>
  <si>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</si>
  <si>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</si>
  <si>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</si>
  <si>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</si>
  <si>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</si>
  <si>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</si>
  <si>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</si>
  <si>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</si>
  <si>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</si>
  <si>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</si>
  <si>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</si>
  <si>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</si>
  <si>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</si>
  <si>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</si>
  <si>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</si>
  <si>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</si>
  <si>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</si>
  <si>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</si>
  <si>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</si>
  <si>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</si>
  <si>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</si>
  <si>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</si>
  <si>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</si>
  <si>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</si>
  <si>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</si>
  <si>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</si>
  <si>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</si>
  <si>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</si>
  <si>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</si>
  <si>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</si>
  <si>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</si>
  <si>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</si>
  <si>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</si>
  <si>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</si>
  <si>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</si>
  <si>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</si>
  <si>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</si>
  <si>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</si>
  <si>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</si>
  <si>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</si>
  <si>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</si>
  <si>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</si>
  <si>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</si>
  <si>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</si>
  <si>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</si>
  <si>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</si>
  <si>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</si>
  <si>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</si>
  <si>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</si>
  <si>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</si>
  <si>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</si>
  <si>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</si>
  <si>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</si>
  <si>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</si>
  <si>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</si>
  <si>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</si>
  <si>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</si>
  <si>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</si>
  <si>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</si>
  <si>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</si>
  <si>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</si>
  <si>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</si>
  <si>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</si>
  <si>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</si>
  <si>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</si>
  <si>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</si>
  <si>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</si>
  <si>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</si>
  <si>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</si>
  <si>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</si>
  <si>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</si>
  <si>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</si>
  <si>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</si>
  <si>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</si>
  <si>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</si>
  <si>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</si>
  <si>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</si>
  <si>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</si>
  <si>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</si>
  <si>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</si>
  <si>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</si>
  <si>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</si>
  <si>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</si>
  <si>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</si>
  <si>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</si>
  <si>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</si>
  <si>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</si>
  <si>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</si>
  <si>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</si>
  <si>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</si>
  <si>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</si>
  <si>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</si>
  <si>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</si>
  <si>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</si>
  <si>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</si>
  <si>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</si>
  <si>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</si>
  <si>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</si>
  <si>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</si>
  <si>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</si>
  <si>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</si>
  <si>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</si>
  <si>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</si>
  <si>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</si>
  <si>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</si>
  <si>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</si>
  <si>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</si>
  <si>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</si>
  <si>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</si>
  <si>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</si>
  <si>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</si>
  <si>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</si>
  <si>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</si>
  <si>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</si>
  <si>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</si>
  <si>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</si>
  <si>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</si>
  <si>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</si>
  <si>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</si>
  <si>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</si>
  <si>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</si>
  <si>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</si>
  <si>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</si>
  <si>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</si>
  <si>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</si>
  <si>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</si>
  <si>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</si>
  <si>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</si>
  <si>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</si>
  <si>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</si>
  <si>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</si>
  <si>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</si>
  <si>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</si>
  <si>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</si>
  <si>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</si>
  <si>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</si>
  <si>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</si>
  <si>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</si>
  <si>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</si>
  <si>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</si>
  <si>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</si>
  <si>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</si>
  <si>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</si>
  <si>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</si>
  <si>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</si>
  <si>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</si>
  <si>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</si>
  <si>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</si>
  <si>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</si>
  <si>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</si>
  <si>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</si>
  <si>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</si>
  <si>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</si>
  <si>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</si>
  <si>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</si>
  <si>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</si>
  <si>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</si>
  <si>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</si>
  <si>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</si>
  <si>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</si>
  <si>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</si>
  <si>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</si>
  <si>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</si>
  <si>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</si>
  <si>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</si>
  <si>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</si>
  <si>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</si>
  <si>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</si>
  <si>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</si>
  <si>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</si>
  <si>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</si>
  <si>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</si>
  <si>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</si>
  <si>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</si>
  <si>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</si>
  <si>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</si>
  <si>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</si>
  <si>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</si>
  <si>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</si>
  <si>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</si>
  <si>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</si>
  <si>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</si>
  <si>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</si>
  <si>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</si>
  <si>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</si>
  <si>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</si>
  <si>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</si>
  <si>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</si>
  <si>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</si>
  <si>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</si>
  <si>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</si>
  <si>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</si>
  <si>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</si>
  <si>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</si>
  <si>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</si>
  <si>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</si>
  <si>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</si>
  <si>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</si>
  <si>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</si>
  <si>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</si>
  <si>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</si>
  <si>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</si>
  <si>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</si>
  <si>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</si>
  <si>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</si>
  <si>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</si>
  <si>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</si>
  <si>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</si>
  <si>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</si>
  <si>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</si>
  <si>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</si>
  <si>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</si>
  <si>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</si>
  <si>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</si>
  <si>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</si>
  <si>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</si>
  <si>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</si>
  <si>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</si>
  <si>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</si>
  <si>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</si>
  <si>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</si>
  <si>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</si>
  <si>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</si>
  <si>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</si>
  <si>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</si>
  <si>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</si>
  <si>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</si>
  <si>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</si>
  <si>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</si>
  <si>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</si>
  <si>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</si>
  <si>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</si>
  <si>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</si>
  <si>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</si>
  <si>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</si>
  <si>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</si>
  <si>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</si>
  <si>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</si>
  <si>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</si>
  <si>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</si>
  <si>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</si>
  <si>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</si>
  <si>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</si>
  <si>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</si>
  <si>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</si>
  <si>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</si>
  <si>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</si>
  <si>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</si>
  <si>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</si>
  <si>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</si>
  <si>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</si>
  <si>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</si>
  <si>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</si>
  <si>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</si>
  <si>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</si>
  <si>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</si>
  <si>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</si>
  <si>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</si>
  <si>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</si>
  <si>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</si>
  <si>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</si>
  <si>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</si>
  <si>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</si>
  <si>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</si>
  <si>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</si>
  <si>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</si>
  <si>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</si>
  <si>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</si>
  <si>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</si>
  <si>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</si>
  <si>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</si>
  <si>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</si>
  <si>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</si>
  <si>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</si>
  <si>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</si>
  <si>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</si>
  <si>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</si>
  <si>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</si>
  <si>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</si>
  <si>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</si>
  <si>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</si>
  <si>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</si>
  <si>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</si>
  <si>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</si>
  <si>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</si>
  <si>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</si>
  <si>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</si>
  <si>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</si>
  <si>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</si>
  <si>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</si>
  <si>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</si>
  <si>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</si>
  <si>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</si>
  <si>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</si>
  <si>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</si>
  <si>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</si>
  <si>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</si>
  <si>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</si>
  <si>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</si>
  <si>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</si>
  <si>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</si>
  <si>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</si>
  <si>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</si>
  <si>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</si>
  <si>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</si>
  <si>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</si>
  <si>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</si>
  <si>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</si>
  <si>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</si>
  <si>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</si>
  <si>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</si>
  <si>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</si>
  <si>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</si>
  <si>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</si>
  <si>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</si>
  <si>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</si>
  <si>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</si>
  <si>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</si>
  <si>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</si>
  <si>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</si>
  <si>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</si>
  <si>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</si>
  <si>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</si>
  <si>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</si>
  <si>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</si>
  <si>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</si>
  <si>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</si>
  <si>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</si>
  <si>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</si>
  <si>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</si>
  <si>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</si>
  <si>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</si>
  <si>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</si>
  <si>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</si>
  <si>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</si>
  <si>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</si>
  <si>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</si>
  <si>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</si>
  <si>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</si>
  <si>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</si>
  <si>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</si>
  <si>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</si>
  <si>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</si>
  <si>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</si>
  <si>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</si>
  <si>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</si>
  <si>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</si>
  <si>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</si>
  <si>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</si>
  <si>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</si>
  <si>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</si>
  <si>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</si>
  <si>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</si>
  <si>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</si>
  <si>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</si>
  <si>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</si>
  <si>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</si>
  <si>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</si>
  <si>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</si>
  <si>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</si>
  <si>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</si>
  <si>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</si>
  <si>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</si>
  <si>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</si>
  <si>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</si>
  <si>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</si>
  <si>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</si>
  <si>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</si>
  <si>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</si>
  <si>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</si>
  <si>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</si>
  <si>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</si>
  <si>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</si>
  <si>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</si>
  <si>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</si>
  <si>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</si>
  <si>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</si>
  <si>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</si>
  <si>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</si>
  <si>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</si>
  <si>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</si>
  <si>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</si>
  <si>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</si>
  <si>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</si>
  <si>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</si>
  <si>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</si>
  <si>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</si>
  <si>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</si>
  <si>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</si>
  <si>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</si>
  <si>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</si>
  <si>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</si>
  <si>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</si>
  <si>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</si>
  <si>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</si>
  <si>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</si>
  <si>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</si>
  <si>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</si>
  <si>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</si>
  <si>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</si>
  <si>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</si>
  <si>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</si>
  <si>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</si>
  <si>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</si>
  <si>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</si>
  <si>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</si>
  <si>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</si>
  <si>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</si>
  <si>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</si>
  <si>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</si>
  <si>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</si>
  <si>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</si>
  <si>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</si>
  <si>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</si>
  <si>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</si>
  <si>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</si>
  <si>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</si>
  <si>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</si>
  <si>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</si>
  <si>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</si>
  <si>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</si>
  <si>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</si>
  <si>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</si>
  <si>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</si>
  <si>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</si>
  <si>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</si>
  <si>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</si>
  <si>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</si>
  <si>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</si>
  <si>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</si>
  <si>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</si>
  <si>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</si>
  <si>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</si>
  <si>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</si>
  <si>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</si>
  <si>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</si>
  <si>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</si>
  <si>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</si>
  <si>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</si>
  <si>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</si>
  <si>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</si>
  <si>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</si>
  <si>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</si>
  <si>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</si>
  <si>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</si>
  <si>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</si>
  <si>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</si>
  <si>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</si>
  <si>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</si>
  <si>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</si>
  <si>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</si>
  <si>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</si>
  <si>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</si>
  <si>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</si>
  <si>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</si>
  <si>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</si>
  <si>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</si>
  <si>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</si>
  <si>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</si>
  <si>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</si>
  <si>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</si>
  <si>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</si>
  <si>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</si>
  <si>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</si>
  <si>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</si>
  <si>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</si>
  <si>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</si>
  <si>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</si>
  <si>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</si>
  <si>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</si>
  <si>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</si>
  <si>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</si>
  <si>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</si>
  <si>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</si>
  <si>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</si>
  <si>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</si>
  <si>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</si>
  <si>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</si>
  <si>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</si>
  <si>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</si>
  <si>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</si>
  <si>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</si>
  <si>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</si>
  <si>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</si>
  <si>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</si>
  <si>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</si>
  <si>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</si>
  <si>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</si>
  <si>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</si>
  <si>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</si>
  <si>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</si>
  <si>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</si>
  <si>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</si>
  <si>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</si>
  <si>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</si>
  <si>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</si>
  <si>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</si>
  <si>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</si>
  <si>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</si>
  <si>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</si>
  <si>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</si>
  <si>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</si>
  <si>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</si>
  <si>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</si>
  <si>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</si>
  <si>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</si>
  <si>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</si>
  <si>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</si>
  <si>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</si>
  <si>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</si>
  <si>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</si>
  <si>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</si>
  <si>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</si>
  <si>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</si>
  <si>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</si>
  <si>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</si>
  <si>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</si>
  <si>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</si>
  <si>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</si>
  <si>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</si>
  <si>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</si>
  <si>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</si>
  <si>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</si>
  <si>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</si>
  <si>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</si>
  <si>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</si>
  <si>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</si>
  <si>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</si>
  <si>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</si>
  <si>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</si>
  <si>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</si>
  <si>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</si>
  <si>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</si>
  <si>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</si>
  <si>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</si>
  <si>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</si>
  <si>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</si>
  <si>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</si>
  <si>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</si>
  <si>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</si>
  <si>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</si>
  <si>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</si>
  <si>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</si>
  <si>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</si>
  <si>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</si>
  <si>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</si>
  <si>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</si>
  <si>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</si>
  <si>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</si>
  <si>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</si>
  <si>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</si>
  <si>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</si>
  <si>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</si>
  <si>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</si>
  <si>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</si>
  <si>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</si>
  <si>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</si>
  <si>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</si>
  <si>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</si>
  <si>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</si>
  <si>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</si>
  <si>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</si>
  <si>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</si>
  <si>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</si>
  <si>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</si>
  <si>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</si>
  <si>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</si>
  <si>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</si>
  <si>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</si>
  <si>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</si>
  <si>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</si>
  <si>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</si>
  <si>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</si>
  <si>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</si>
  <si>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</si>
  <si>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</si>
  <si>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</si>
  <si>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</si>
  <si>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</si>
  <si>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</si>
  <si>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</si>
  <si>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</si>
  <si>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</si>
  <si>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</si>
  <si>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</si>
  <si>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</si>
  <si>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</si>
  <si>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</si>
  <si>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</si>
  <si>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</si>
  <si>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</si>
  <si>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</si>
  <si>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</si>
  <si>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</si>
  <si>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</si>
  <si>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</si>
  <si>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</si>
  <si>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</si>
  <si>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</si>
  <si>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</si>
  <si>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</si>
  <si>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</si>
  <si>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</si>
  <si>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</si>
  <si>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</si>
  <si>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</si>
  <si>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</si>
  <si>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</si>
  <si>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</si>
  <si>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</si>
  <si>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</si>
  <si>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</si>
  <si>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</si>
  <si>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</si>
  <si>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</si>
  <si>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</si>
  <si>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</si>
  <si>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</si>
  <si>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</si>
  <si>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</si>
  <si>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</si>
  <si>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</si>
  <si>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</si>
  <si>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</si>
  <si>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</si>
  <si>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</si>
  <si>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</si>
  <si>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</si>
  <si>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</si>
  <si>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</si>
  <si>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</si>
  <si>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</si>
  <si>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</si>
  <si>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</si>
  <si>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</si>
  <si>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</si>
  <si>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</si>
  <si>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</si>
  <si>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</si>
  <si>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</si>
  <si>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</si>
  <si>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</si>
  <si>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</si>
  <si>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</si>
  <si>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</si>
  <si>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</si>
  <si>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</si>
  <si>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</si>
  <si>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</si>
  <si>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</si>
  <si>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</si>
  <si>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</si>
  <si>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</si>
  <si>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</si>
  <si>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</si>
  <si>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</si>
  <si>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</si>
  <si>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</si>
  <si>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</si>
  <si>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</si>
  <si>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</si>
  <si>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</si>
  <si>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</si>
  <si>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</si>
  <si>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</si>
  <si>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</si>
  <si>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</si>
  <si>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</si>
  <si>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</si>
  <si>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</si>
  <si>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</si>
  <si>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</si>
  <si>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</si>
  <si>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</si>
  <si>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</si>
  <si>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</si>
  <si>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</si>
  <si>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</si>
  <si>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</si>
  <si>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</si>
  <si>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</si>
  <si>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</si>
  <si>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</si>
  <si>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</si>
  <si>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</si>
  <si>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</si>
  <si>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</si>
  <si>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</si>
  <si>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</si>
  <si>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</si>
  <si>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</si>
  <si>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</si>
  <si>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</si>
  <si>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</si>
  <si>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</si>
  <si>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</si>
  <si>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</si>
  <si>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</si>
  <si>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</si>
  <si>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</si>
  <si>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</si>
  <si>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</si>
  <si>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</si>
  <si>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</si>
  <si>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</si>
  <si>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</si>
  <si>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</si>
  <si>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</si>
  <si>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</si>
  <si>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</si>
  <si>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</si>
  <si>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</si>
  <si>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</si>
  <si>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</si>
  <si>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</si>
  <si>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</si>
  <si>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</si>
  <si>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</si>
  <si>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</si>
  <si>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</si>
  <si>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</si>
  <si>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</si>
  <si>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</si>
  <si>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</si>
  <si>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</si>
  <si>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</si>
  <si>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</si>
  <si>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</si>
  <si>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</si>
  <si>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</si>
  <si>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</si>
  <si>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</si>
  <si>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</si>
  <si>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</si>
  <si>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</si>
  <si>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</si>
  <si>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</si>
  <si>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</si>
  <si>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</si>
  <si>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</si>
  <si>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</si>
  <si>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</si>
  <si>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</si>
  <si>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</si>
  <si>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</si>
  <si>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</si>
  <si>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</si>
  <si>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</si>
  <si>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</si>
  <si>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</si>
  <si>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</si>
  <si>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</si>
  <si>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</si>
  <si>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</si>
  <si>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</si>
  <si>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</si>
  <si>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</si>
  <si>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</si>
  <si>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</si>
  <si>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</si>
  <si>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</si>
  <si>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</si>
  <si>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</si>
  <si>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</si>
  <si>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</si>
  <si>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</si>
  <si>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</si>
  <si>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</si>
  <si>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</si>
  <si>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</si>
  <si>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</si>
  <si>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</si>
  <si>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</si>
  <si>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</si>
  <si>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</si>
  <si>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</si>
  <si>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</si>
  <si>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</si>
  <si>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</si>
  <si>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</si>
  <si>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</si>
  <si>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</si>
  <si>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</si>
  <si>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</si>
  <si>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</si>
  <si>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</si>
  <si>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</si>
  <si>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</si>
  <si>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</si>
  <si>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</si>
  <si>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</si>
  <si>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</si>
  <si>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</si>
  <si>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</si>
  <si>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</si>
  <si>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</si>
  <si>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</si>
  <si>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</si>
  <si>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</si>
  <si>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</si>
  <si>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</si>
  <si>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</si>
  <si>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</si>
  <si>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</si>
  <si>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</si>
  <si>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</si>
  <si>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</si>
  <si>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</si>
  <si>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</si>
  <si>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</si>
  <si>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</si>
  <si>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</si>
  <si>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</si>
  <si>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</si>
  <si>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</si>
  <si>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</si>
  <si>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</si>
  <si>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</si>
  <si>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</si>
  <si>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</si>
  <si>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</si>
  <si>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</si>
  <si>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</si>
  <si>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</si>
  <si>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</si>
  <si>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</si>
  <si>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</si>
  <si>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</si>
  <si>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</si>
  <si>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</si>
  <si>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</si>
  <si>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</si>
  <si>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</si>
  <si>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</si>
  <si>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</si>
  <si>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</si>
  <si>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</si>
  <si>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</si>
  <si>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</si>
  <si>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</si>
  <si>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</si>
  <si>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</si>
  <si>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</si>
  <si>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</si>
  <si>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</si>
  <si>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</si>
  <si>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</si>
  <si>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</si>
  <si>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</si>
  <si>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</si>
  <si>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</si>
  <si>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</si>
  <si>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</si>
  <si>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</si>
  <si>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</si>
  <si>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</si>
  <si>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</si>
  <si>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</si>
  <si>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</si>
  <si>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</si>
  <si>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</si>
  <si>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</si>
  <si>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</si>
  <si>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</si>
  <si>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</si>
  <si>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</si>
  <si>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</si>
  <si>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</si>
  <si>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</si>
  <si>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</si>
  <si>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</si>
  <si>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</si>
  <si>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</si>
  <si>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</si>
  <si>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</si>
  <si>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</si>
  <si>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</si>
  <si>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</si>
  <si>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</si>
  <si>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</si>
  <si>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</si>
  <si>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</si>
  <si>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</si>
  <si>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</si>
  <si>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</si>
  <si>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</si>
  <si>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</si>
  <si>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</si>
  <si>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</si>
  <si>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</si>
  <si>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</si>
  <si>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</si>
  <si>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</si>
  <si>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</si>
  <si>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</si>
  <si>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</si>
  <si>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</si>
  <si>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</si>
  <si>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</si>
  <si>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</si>
  <si>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</si>
  <si>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</si>
  <si>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</si>
  <si>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</si>
  <si>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</si>
  <si>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</si>
  <si>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</si>
  <si>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</si>
  <si>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</si>
  <si>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</si>
  <si>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</si>
  <si>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</si>
  <si>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</si>
  <si>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</si>
  <si>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</si>
  <si>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</si>
  <si>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</si>
  <si>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</si>
  <si>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</si>
  <si>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</si>
  <si>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</si>
  <si>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</si>
  <si>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</si>
  <si>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</si>
  <si>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</si>
  <si>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</si>
  <si>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</si>
  <si>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</si>
  <si>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</si>
  <si>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</si>
  <si>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</si>
  <si>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</si>
  <si>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</si>
  <si>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</si>
  <si>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</si>
  <si>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</si>
  <si>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</si>
  <si>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</si>
  <si>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</si>
  <si>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</si>
  <si>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</si>
  <si>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</si>
  <si>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</si>
  <si>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</si>
  <si>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</si>
  <si>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</si>
  <si>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</si>
  <si>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</si>
  <si>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</si>
  <si>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</si>
  <si>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</si>
  <si>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</si>
  <si>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</si>
  <si>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</si>
  <si>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</si>
  <si>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</si>
  <si>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</si>
  <si>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</si>
  <si>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</si>
  <si>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</si>
  <si>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</si>
  <si>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</si>
  <si>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</si>
  <si>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</si>
  <si>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</si>
  <si>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</si>
  <si>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</si>
  <si>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</si>
  <si>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</si>
  <si>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</si>
  <si>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</si>
  <si>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</si>
  <si>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</si>
  <si>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</si>
  <si>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</si>
  <si>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</si>
  <si>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</si>
  <si>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</si>
  <si>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</si>
  <si>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</si>
  <si>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</si>
  <si>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</si>
  <si>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</si>
  <si>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</si>
  <si>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</si>
  <si>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</si>
  <si>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</si>
  <si>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</si>
  <si>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</si>
  <si>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</si>
  <si>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</si>
  <si>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</si>
  <si>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</si>
  <si>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</si>
  <si>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</si>
  <si>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</si>
  <si>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</si>
  <si>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</si>
  <si>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</si>
  <si>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</si>
  <si>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</si>
  <si>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</si>
  <si>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</si>
  <si>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</si>
  <si>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</si>
  <si>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</si>
  <si>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</si>
  <si>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</si>
  <si>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</si>
  <si>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</si>
  <si>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</si>
  <si>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</si>
  <si>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</si>
  <si>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</si>
  <si>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</si>
  <si>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</si>
  <si>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</si>
  <si>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</si>
  <si>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</si>
  <si>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</si>
  <si>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</si>
  <si>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</si>
  <si>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</si>
  <si>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</si>
  <si>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</si>
  <si>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</si>
  <si>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</si>
  <si>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</si>
  <si>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</si>
  <si>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</si>
  <si>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</si>
  <si>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</si>
  <si>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</si>
  <si>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</si>
  <si>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</si>
  <si>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</si>
  <si>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</si>
  <si>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</si>
  <si>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</si>
  <si>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</si>
  <si>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</si>
  <si>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</si>
  <si>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</si>
  <si>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</si>
  <si>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</si>
  <si>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</si>
  <si>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</si>
  <si>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</si>
  <si>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</si>
  <si>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</si>
  <si>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</si>
  <si>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</si>
  <si>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</si>
  <si>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</si>
  <si>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</si>
  <si>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</si>
  <si>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</si>
  <si>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</si>
  <si>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</si>
  <si>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</si>
  <si>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</si>
  <si>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</si>
  <si>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</si>
  <si>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</si>
  <si>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</si>
  <si>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</si>
  <si>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</si>
  <si>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</si>
  <si>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</si>
  <si>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</si>
  <si>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</si>
  <si>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</si>
  <si>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</si>
  <si>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</si>
  <si>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</si>
  <si>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</si>
  <si>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</si>
  <si>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</si>
  <si>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</si>
  <si>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</si>
  <si>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</si>
  <si>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</si>
  <si>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</si>
  <si>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</si>
  <si>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</si>
  <si>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</si>
  <si>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</si>
  <si>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</si>
  <si>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</si>
  <si>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</si>
  <si>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</si>
  <si>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</si>
  <si>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</si>
  <si>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</si>
  <si>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</si>
  <si>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</si>
  <si>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</si>
  <si>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</si>
  <si>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</si>
  <si>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</si>
  <si>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</si>
  <si>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</si>
  <si>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</si>
  <si>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</si>
  <si>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</si>
  <si>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</si>
  <si>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</si>
  <si>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</si>
  <si>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</si>
  <si>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</si>
  <si>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</si>
  <si>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</si>
  <si>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</si>
  <si>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</si>
  <si>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</si>
  <si>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</si>
  <si>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</si>
  <si>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</si>
  <si>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</si>
  <si>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</si>
  <si>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</si>
  <si>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</si>
  <si>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</si>
  <si>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</si>
  <si>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</si>
  <si>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</si>
  <si>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</si>
  <si>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</si>
  <si>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</si>
  <si>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</si>
  <si>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</si>
  <si>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</si>
  <si>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</si>
  <si>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</si>
  <si>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</si>
  <si>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</si>
  <si>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</si>
  <si>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</si>
  <si>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</si>
  <si>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</si>
  <si>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</si>
  <si>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</si>
  <si>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</si>
  <si>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</si>
  <si>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</si>
  <si>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</si>
  <si>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</si>
  <si>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</si>
  <si>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</si>
  <si>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</si>
  <si>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</si>
  <si>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</si>
  <si>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</si>
  <si>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</si>
  <si>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</si>
  <si>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</si>
  <si>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</si>
  <si>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</si>
  <si>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</si>
  <si>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</si>
  <si>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</si>
  <si>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</si>
  <si>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</si>
  <si>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</si>
  <si>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</si>
  <si>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</si>
  <si>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</si>
  <si>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</si>
  <si>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</si>
  <si>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</si>
  <si>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</si>
  <si>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</si>
  <si>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</si>
  <si>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</si>
  <si>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</si>
  <si>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</si>
  <si>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</si>
  <si>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</si>
  <si>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</si>
  <si>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</si>
  <si>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</si>
  <si>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</si>
  <si>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</si>
  <si>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</si>
  <si>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</si>
  <si>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</si>
  <si>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</si>
  <si>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</si>
  <si>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</si>
  <si>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</si>
  <si>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</si>
  <si>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</si>
  <si>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</si>
  <si>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</si>
  <si>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</si>
  <si>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</si>
  <si>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</si>
  <si>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</si>
  <si>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</si>
  <si>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</si>
  <si>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</si>
  <si>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</si>
  <si>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</si>
  <si>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</si>
  <si>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</si>
  <si>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</si>
  <si>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</si>
  <si>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</si>
  <si>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</si>
  <si>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</si>
  <si>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</si>
  <si>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</si>
  <si>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</si>
  <si>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</si>
  <si>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</si>
  <si>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</si>
  <si>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</si>
  <si>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</si>
  <si>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</si>
  <si>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</si>
  <si>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</si>
  <si>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</si>
  <si>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</si>
  <si>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</si>
  <si>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</si>
  <si>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</si>
  <si>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</si>
  <si>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</si>
  <si>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</si>
  <si>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</si>
  <si>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</si>
  <si>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</si>
  <si>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</si>
  <si>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</si>
  <si>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</si>
  <si>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</si>
  <si>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</si>
  <si>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</si>
  <si>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</si>
  <si>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</si>
  <si>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</si>
  <si>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</si>
  <si>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</si>
  <si>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</si>
  <si>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</si>
  <si>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</si>
  <si>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</si>
  <si>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</si>
  <si>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</si>
  <si>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</si>
  <si>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</si>
  <si>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</si>
  <si>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</si>
  <si>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</si>
  <si>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</si>
  <si>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</si>
  <si>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</si>
  <si>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</si>
  <si>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</si>
  <si>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</si>
  <si>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</si>
  <si>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</si>
  <si>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</si>
  <si>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</si>
  <si>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</si>
  <si>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</si>
  <si>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</si>
  <si>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</si>
  <si>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</si>
  <si>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</si>
  <si>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</si>
  <si>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</si>
  <si>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</si>
  <si>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</si>
  <si>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</si>
  <si>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</si>
  <si>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</si>
  <si>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</si>
  <si>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</si>
  <si>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</si>
  <si>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</si>
  <si>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</si>
  <si>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</si>
  <si>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</si>
  <si>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</si>
  <si>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</si>
  <si>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</si>
  <si>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</si>
  <si>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</si>
  <si>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</si>
  <si>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</si>
  <si>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</si>
  <si>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</si>
  <si>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</si>
  <si>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</si>
  <si>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</si>
  <si>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</si>
  <si>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</si>
  <si>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</si>
  <si>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</si>
  <si>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</si>
  <si>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</si>
  <si>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</si>
  <si>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</si>
  <si>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</si>
  <si>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</si>
  <si>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</si>
  <si>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</si>
  <si>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</si>
  <si>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</si>
  <si>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</si>
  <si>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</si>
  <si>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</si>
  <si>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</si>
  <si>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</si>
  <si>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</si>
  <si>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</si>
  <si>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</si>
  <si>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</si>
  <si>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</si>
  <si>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</si>
  <si>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</si>
  <si>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</si>
  <si>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</si>
  <si>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</si>
  <si>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</si>
  <si>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</si>
  <si>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</si>
  <si>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</si>
  <si>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</si>
  <si>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</si>
  <si>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</si>
  <si>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</si>
  <si>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</si>
  <si>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</si>
  <si>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</si>
  <si>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</si>
  <si>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</si>
  <si>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</si>
  <si>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</si>
  <si>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</si>
  <si>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</si>
  <si>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</si>
  <si>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</si>
  <si>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</si>
  <si>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</si>
  <si>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</si>
  <si>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</si>
  <si>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</si>
  <si>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</si>
  <si>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</si>
  <si>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</si>
  <si>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</si>
  <si>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</si>
  <si>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</si>
  <si>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</si>
  <si>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</si>
  <si>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</si>
  <si>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</si>
  <si>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</si>
  <si>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</si>
  <si>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</si>
  <si>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</si>
  <si>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</si>
  <si>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</si>
  <si>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</si>
  <si>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</si>
  <si>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</si>
  <si>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</si>
  <si>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</si>
  <si>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</si>
  <si>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</si>
  <si>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</si>
  <si>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</si>
  <si>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</si>
  <si>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</si>
  <si>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</si>
  <si>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</si>
  <si>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</si>
  <si>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</si>
  <si>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</si>
  <si>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</si>
  <si>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</si>
  <si>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</si>
  <si>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</si>
  <si>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</si>
  <si>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</si>
  <si>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</si>
  <si>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</si>
  <si>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</si>
  <si>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</si>
  <si>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</si>
  <si>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</si>
  <si>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</si>
  <si>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</si>
  <si>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</si>
  <si>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</si>
  <si>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</si>
  <si>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</si>
  <si>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</si>
  <si>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</si>
  <si>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</si>
  <si>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</si>
  <si>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</si>
  <si>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</si>
  <si>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</si>
  <si>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</si>
  <si>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</si>
  <si>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</si>
  <si>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</si>
  <si>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</si>
  <si>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</si>
  <si>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</si>
  <si>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</si>
  <si>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</si>
  <si>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</si>
  <si>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</si>
  <si>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</si>
  <si>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</si>
  <si>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</si>
  <si>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</si>
  <si>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</si>
  <si>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</si>
  <si>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</si>
  <si>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</si>
  <si>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</si>
  <si>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</si>
  <si>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</si>
  <si>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</si>
  <si>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</si>
  <si>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</si>
  <si>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</si>
  <si>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</si>
  <si>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</si>
  <si>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</si>
  <si>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</si>
  <si>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</si>
  <si>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</si>
  <si>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</si>
  <si>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</si>
  <si>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</si>
  <si>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</si>
  <si>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</si>
  <si>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</si>
  <si>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</si>
  <si>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</si>
  <si>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</si>
  <si>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</si>
  <si>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</si>
  <si>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</si>
  <si>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</si>
  <si>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</si>
  <si>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</si>
  <si>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</si>
  <si>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</si>
  <si>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</si>
  <si>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</si>
  <si>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</si>
  <si>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</si>
  <si>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</si>
  <si>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</si>
  <si>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</si>
  <si>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</si>
  <si>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</si>
  <si>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</si>
  <si>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</si>
  <si>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</si>
  <si>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</si>
  <si>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</si>
  <si>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</si>
  <si>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</si>
  <si>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</si>
  <si>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</si>
  <si>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</si>
  <si>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</si>
  <si>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</si>
  <si>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</si>
  <si>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</si>
  <si>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</si>
  <si>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</si>
  <si>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</si>
  <si>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</si>
  <si>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</si>
  <si>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</si>
  <si>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</si>
  <si>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</si>
  <si>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</si>
  <si>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</si>
  <si>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</si>
  <si>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</si>
  <si>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</si>
  <si>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</si>
  <si>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</si>
  <si>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</si>
  <si>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</si>
  <si>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</si>
  <si>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</si>
  <si>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</si>
  <si>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</si>
  <si>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</si>
  <si>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</si>
  <si>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</si>
  <si>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</si>
  <si>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</si>
  <si>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</si>
  <si>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</si>
  <si>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</si>
  <si>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</si>
  <si>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</si>
  <si>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</si>
  <si>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</si>
  <si>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</si>
  <si>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</si>
  <si>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</si>
  <si>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</si>
  <si>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</si>
  <si>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</si>
  <si>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</si>
  <si>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</si>
  <si>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</si>
  <si>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</si>
  <si>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</si>
  <si>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</si>
  <si>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</si>
  <si>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</si>
  <si>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</si>
  <si>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</si>
  <si>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</si>
  <si>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</si>
  <si>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</si>
  <si>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</si>
  <si>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</si>
  <si>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</si>
  <si>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</si>
  <si>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</si>
  <si>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</si>
  <si>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</si>
  <si>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</si>
  <si>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</si>
  <si>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</si>
  <si>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</si>
  <si>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</si>
  <si>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</si>
  <si>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</si>
  <si>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</si>
  <si>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</si>
  <si>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</si>
  <si>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</si>
  <si>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</si>
  <si>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</si>
  <si>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</si>
  <si>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</si>
  <si>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</si>
  <si>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</si>
  <si>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</si>
  <si>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</si>
  <si>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</si>
  <si>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</si>
  <si>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</si>
  <si>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</si>
  <si>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</si>
  <si>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</si>
  <si>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</si>
  <si>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</si>
  <si>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</si>
  <si>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</si>
  <si>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</si>
  <si>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</si>
  <si>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</si>
  <si>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</si>
  <si>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</si>
  <si>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</si>
  <si>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</si>
  <si>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</si>
  <si>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</si>
  <si>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</si>
  <si>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</si>
  <si>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</si>
  <si>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</si>
  <si>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</si>
  <si>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</si>
  <si>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</si>
  <si>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</si>
  <si>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</si>
  <si>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</si>
  <si>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</si>
  <si>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</si>
  <si>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</si>
  <si>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</si>
  <si>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</si>
  <si>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</si>
  <si>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</si>
  <si>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</si>
  <si>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</si>
  <si>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</si>
  <si>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</si>
  <si>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</si>
  <si>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</si>
  <si>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</si>
  <si>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</si>
  <si>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</si>
  <si>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</si>
  <si>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</si>
  <si>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</si>
  <si>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</si>
  <si>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</si>
  <si>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</si>
  <si>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</si>
  <si>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</si>
  <si>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</si>
  <si>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</si>
  <si>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</si>
  <si>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</si>
  <si>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</si>
  <si>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</si>
  <si>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</si>
  <si>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</si>
  <si>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</si>
  <si>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</si>
  <si>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</si>
  <si>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</si>
  <si>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</si>
  <si>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</si>
  <si>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</si>
  <si>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</si>
  <si>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</si>
  <si>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</si>
  <si>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</si>
  <si>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</si>
  <si>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</si>
  <si>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</si>
  <si>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</si>
  <si>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</si>
  <si>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</si>
  <si>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</si>
  <si>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</si>
  <si>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</si>
  <si>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</si>
  <si>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</si>
  <si>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</si>
  <si>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</si>
  <si>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</si>
  <si>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</si>
  <si>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</si>
  <si>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</si>
  <si>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</si>
  <si>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</si>
  <si>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</si>
  <si>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</si>
  <si>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</si>
  <si>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</si>
  <si>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</si>
  <si>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</si>
  <si>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</si>
  <si>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</si>
  <si>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</si>
  <si>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</si>
  <si>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</si>
  <si>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</si>
  <si>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</si>
  <si>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</si>
  <si>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</si>
  <si>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</si>
  <si>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</si>
  <si>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</si>
  <si>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</si>
  <si>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</si>
  <si>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</si>
  <si>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</si>
  <si>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</si>
  <si>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</si>
  <si>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</si>
  <si>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</si>
  <si>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</si>
  <si>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</si>
  <si>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</si>
  <si>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</si>
  <si>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</si>
  <si>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</si>
  <si>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</si>
  <si>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</si>
  <si>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</si>
  <si>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</si>
  <si>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</si>
  <si>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</si>
  <si>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</si>
  <si>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</si>
  <si>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</si>
  <si>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</si>
  <si>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</si>
  <si>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</si>
  <si>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</si>
  <si>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</si>
  <si>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</si>
  <si>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</si>
  <si>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</si>
  <si>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</si>
  <si>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</si>
  <si>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</si>
  <si>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</si>
  <si>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</si>
  <si>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</si>
  <si>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</si>
  <si>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</si>
  <si>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</si>
  <si>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</si>
  <si>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</si>
  <si>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</si>
  <si>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</si>
  <si>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</si>
  <si>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</si>
  <si>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</si>
  <si>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</si>
  <si>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</si>
  <si>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</si>
  <si>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</si>
  <si>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</si>
  <si>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</si>
  <si>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</si>
  <si>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</si>
  <si>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</si>
  <si>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</si>
  <si>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</si>
  <si>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</si>
  <si>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</si>
  <si>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</si>
  <si>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</si>
  <si>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</si>
  <si>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</si>
  <si>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</si>
  <si>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</si>
  <si>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</si>
  <si>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</si>
  <si>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</si>
  <si>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</si>
  <si>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</si>
  <si>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</si>
  <si>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</si>
  <si>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</si>
  <si>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</si>
  <si>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</si>
  <si>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</si>
  <si>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</si>
  <si>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</si>
  <si>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</si>
  <si>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</si>
  <si>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</si>
  <si>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</si>
  <si>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</si>
  <si>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</si>
  <si>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</si>
  <si>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</si>
  <si>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</si>
  <si>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</si>
  <si>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</si>
  <si>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</si>
  <si>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</si>
  <si>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</si>
  <si>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</si>
  <si>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</si>
  <si>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</si>
  <si>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</si>
  <si>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</si>
  <si>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</si>
  <si>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</si>
  <si>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</si>
  <si>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</si>
  <si>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</si>
  <si>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</si>
  <si>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</si>
  <si>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</si>
  <si>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</si>
  <si>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</si>
  <si>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</si>
  <si>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</si>
  <si>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</si>
  <si>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</si>
  <si>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</si>
  <si>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</si>
  <si>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</si>
  <si>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</si>
  <si>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</si>
  <si>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</si>
  <si>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</si>
  <si>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</si>
  <si>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</si>
  <si>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</si>
  <si>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</si>
  <si>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</si>
  <si>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</si>
  <si>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</si>
  <si>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</si>
  <si>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</si>
  <si>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</si>
  <si>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</si>
  <si>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</si>
  <si>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</si>
  <si>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</si>
  <si>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</si>
  <si>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</si>
  <si>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</si>
  <si>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</si>
  <si>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</si>
  <si>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</si>
  <si>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</si>
  <si>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</si>
  <si>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</si>
  <si>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</si>
  <si>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</si>
  <si>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</si>
  <si>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</si>
  <si>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</si>
  <si>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</si>
  <si>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</si>
  <si>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</si>
  <si>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</si>
  <si>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</si>
  <si>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</si>
  <si>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</si>
  <si>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</si>
  <si>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</si>
  <si>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</si>
  <si>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</si>
  <si>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</si>
  <si>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</si>
  <si>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</si>
  <si>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</si>
  <si>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</si>
  <si>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</si>
  <si>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</si>
  <si>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</si>
  <si>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</si>
  <si>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</si>
  <si>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</si>
  <si>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</si>
  <si>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</si>
  <si>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</si>
  <si>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</si>
  <si>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</si>
  <si>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</si>
  <si>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</si>
  <si>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</si>
  <si>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</si>
  <si>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</si>
  <si>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</si>
  <si>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</si>
  <si>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</si>
  <si>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</si>
  <si>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</si>
  <si>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</si>
  <si>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</si>
  <si>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</si>
  <si>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</si>
  <si>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</si>
  <si>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</si>
  <si>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</si>
  <si>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</si>
  <si>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</si>
  <si>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</si>
  <si>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</si>
  <si>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</si>
  <si>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</si>
  <si>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</si>
  <si>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</si>
  <si>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</si>
  <si>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</si>
  <si>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</si>
  <si>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</si>
  <si>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</si>
  <si>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</si>
  <si>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</si>
  <si>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</si>
  <si>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</si>
  <si>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</si>
  <si>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</si>
  <si>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</si>
  <si>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</si>
  <si>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</si>
  <si>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</si>
  <si>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</si>
  <si>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</si>
  <si>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</si>
  <si>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</si>
  <si>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</si>
  <si>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</si>
  <si>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</si>
  <si>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</si>
  <si>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</si>
  <si>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</si>
  <si>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</si>
  <si>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</si>
  <si>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</si>
  <si>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</si>
  <si>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</si>
  <si>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</si>
  <si>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</si>
  <si>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</si>
  <si>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</si>
  <si>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</si>
  <si>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</si>
  <si>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</si>
  <si>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</si>
  <si>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</si>
  <si>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</si>
  <si>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</si>
  <si>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</si>
  <si>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</si>
  <si>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</si>
  <si>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</si>
  <si>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</si>
  <si>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</si>
  <si>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</si>
  <si>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</si>
  <si>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</si>
  <si>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</si>
  <si>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</si>
  <si>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</si>
  <si>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</si>
  <si>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</si>
  <si>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</si>
  <si>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</si>
  <si>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</si>
  <si>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</si>
  <si>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</si>
  <si>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</si>
  <si>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</si>
  <si>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</si>
  <si>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</si>
  <si>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</si>
  <si>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</si>
  <si>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</si>
  <si>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</si>
  <si>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</si>
  <si>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</si>
  <si>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</si>
  <si>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</si>
  <si>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</si>
  <si>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</si>
  <si>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</si>
  <si>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</si>
  <si>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</si>
  <si>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</si>
  <si>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</si>
  <si>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</si>
  <si>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</si>
  <si>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</si>
  <si>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</si>
  <si>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</si>
  <si>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</si>
  <si>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</si>
  <si>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</si>
  <si>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</si>
  <si>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</si>
  <si>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</si>
  <si>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</si>
  <si>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</si>
  <si>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</si>
  <si>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</si>
  <si>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</si>
  <si>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</si>
  <si>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</si>
  <si>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</si>
  <si>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</si>
  <si>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</si>
  <si>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</si>
  <si>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</si>
  <si>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</si>
  <si>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</si>
  <si>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</si>
  <si>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</si>
  <si>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</si>
  <si>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</si>
  <si>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</si>
  <si>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</si>
  <si>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</si>
  <si>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</si>
  <si>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</si>
  <si>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</si>
  <si>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</si>
  <si>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</si>
  <si>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</si>
  <si>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</si>
  <si>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</si>
  <si>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</si>
  <si>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</si>
  <si>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</si>
  <si>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</si>
  <si>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</si>
  <si>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</si>
  <si>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</si>
  <si>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</si>
  <si>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</si>
  <si>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</si>
  <si>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</si>
  <si>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</si>
  <si>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</si>
  <si>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</si>
  <si>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</si>
  <si>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</si>
  <si>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</si>
  <si>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</si>
  <si>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</si>
  <si>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</si>
  <si>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</si>
  <si>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</si>
  <si>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</si>
  <si>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</si>
  <si>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</si>
  <si>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</si>
  <si>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</si>
  <si>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</si>
  <si>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</si>
  <si>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</si>
  <si>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</si>
  <si>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</si>
  <si>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</si>
  <si>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</si>
  <si>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</si>
  <si>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</si>
  <si>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</si>
  <si>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</si>
  <si>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</si>
  <si>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</si>
  <si>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</si>
  <si>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</si>
  <si>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</si>
  <si>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</si>
  <si>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</si>
  <si>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</si>
  <si>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</si>
  <si>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</si>
  <si>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</si>
  <si>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</si>
  <si>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</si>
  <si>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</si>
  <si>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</si>
  <si>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</si>
  <si>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</si>
  <si>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</si>
  <si>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</si>
  <si>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</si>
  <si>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</si>
  <si>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</si>
  <si>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</si>
  <si>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</si>
  <si>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</si>
  <si>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</si>
  <si>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</si>
  <si>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</si>
  <si>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</si>
  <si>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</si>
  <si>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</si>
  <si>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</si>
  <si>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</si>
  <si>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</si>
  <si>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</si>
  <si>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</si>
  <si>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</si>
  <si>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</si>
  <si>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</si>
  <si>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</si>
  <si>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</si>
  <si>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</si>
  <si>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</si>
  <si>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</si>
  <si>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</si>
  <si>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</si>
  <si>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</si>
  <si>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</si>
  <si>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</si>
  <si>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</si>
  <si>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</si>
  <si>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</si>
  <si>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</si>
  <si>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</si>
  <si>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</si>
  <si>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</si>
  <si>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</si>
  <si>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</si>
  <si>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</si>
  <si>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</si>
  <si>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</si>
  <si>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</si>
  <si>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</si>
  <si>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</si>
  <si>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</si>
  <si>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</si>
  <si>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</si>
  <si>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</si>
  <si>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</si>
  <si>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</si>
  <si>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</si>
  <si>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</si>
  <si>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</si>
  <si>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</si>
  <si>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</si>
  <si>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</si>
  <si>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</si>
  <si>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</si>
  <si>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</si>
  <si>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</si>
  <si>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</si>
  <si>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</si>
  <si>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</si>
  <si>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</si>
  <si>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</si>
  <si>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</si>
  <si>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</si>
  <si>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</si>
  <si>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</si>
  <si>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</si>
  <si>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</si>
  <si>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</si>
  <si>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</si>
  <si>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</si>
  <si>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</si>
  <si>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</si>
  <si>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</si>
  <si>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</si>
  <si>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</si>
  <si>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</si>
  <si>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</si>
  <si>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</si>
  <si>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</si>
  <si>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</si>
  <si>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</si>
  <si>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</si>
  <si>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</si>
  <si>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</si>
  <si>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</si>
  <si>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</si>
  <si>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</si>
  <si>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</si>
  <si>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</si>
  <si>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</si>
  <si>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</si>
  <si>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</si>
  <si>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</si>
  <si>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</si>
  <si>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</si>
  <si>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</si>
  <si>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</si>
  <si>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</si>
  <si>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</si>
  <si>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</si>
  <si>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</si>
  <si>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</si>
  <si>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</si>
  <si>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</si>
  <si>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</si>
  <si>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</si>
  <si>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</si>
  <si>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</si>
  <si>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</si>
  <si>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</si>
  <si>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</si>
  <si>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</si>
  <si>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</si>
  <si>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</si>
  <si>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</si>
  <si>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</si>
  <si>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</si>
  <si>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</si>
  <si>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</si>
  <si>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</si>
  <si>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</si>
  <si>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</si>
  <si>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</si>
  <si>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</si>
  <si>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</si>
  <si>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</si>
  <si>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</si>
  <si>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</si>
  <si>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</si>
  <si>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</si>
  <si>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</si>
  <si>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</si>
  <si>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</si>
  <si>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</si>
  <si>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</si>
  <si>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</si>
  <si>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</si>
  <si>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</si>
  <si>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</si>
  <si>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</si>
  <si>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</si>
  <si>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</si>
  <si>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</si>
  <si>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</si>
  <si>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</si>
  <si>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</si>
  <si>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</si>
  <si>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</si>
  <si>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</si>
  <si>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</si>
  <si>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</si>
  <si>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</si>
  <si>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</si>
  <si>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</si>
  <si>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</si>
  <si>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</si>
  <si>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</si>
  <si>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</si>
  <si>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</si>
  <si>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</si>
  <si>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</si>
  <si>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</si>
  <si>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</si>
  <si>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</si>
  <si>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</si>
  <si>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</si>
  <si>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</si>
  <si>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</si>
  <si>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</si>
  <si>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</si>
  <si>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</si>
  <si>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</si>
  <si>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</si>
  <si>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</si>
  <si>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</si>
  <si>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</si>
  <si>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</si>
  <si>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</si>
  <si>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</si>
  <si>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</si>
  <si>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</si>
  <si>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</si>
  <si>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</si>
  <si>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</si>
  <si>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</si>
  <si>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</si>
  <si>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</si>
  <si>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</si>
  <si>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</si>
  <si>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</si>
  <si>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</si>
  <si>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</si>
  <si>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</si>
  <si>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</si>
  <si>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</si>
  <si>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</si>
  <si>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</si>
  <si>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</si>
  <si>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</si>
  <si>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</si>
  <si>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</si>
  <si>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</si>
  <si>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</si>
  <si>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</si>
  <si>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</si>
  <si>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</si>
  <si>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</si>
  <si>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</si>
  <si>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</si>
  <si>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</si>
  <si>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</si>
  <si>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</si>
  <si>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</si>
  <si>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</si>
  <si>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</si>
  <si>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</si>
  <si>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</si>
  <si>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</si>
  <si>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</si>
  <si>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</si>
  <si>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</si>
  <si>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</si>
  <si>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</si>
  <si>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</si>
  <si>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</si>
  <si>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</si>
  <si>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</si>
  <si>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</si>
  <si>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</si>
  <si>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</si>
  <si>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</si>
  <si>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</si>
  <si>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</si>
  <si>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</si>
  <si>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</si>
  <si>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</si>
  <si>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</si>
  <si>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</si>
  <si>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</si>
  <si>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</si>
  <si>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</si>
  <si>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</si>
  <si>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</si>
  <si>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</si>
  <si>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</si>
  <si>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</si>
  <si>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</si>
  <si>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</si>
  <si>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</si>
  <si>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</si>
  <si>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</si>
  <si>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</si>
  <si>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</si>
  <si>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</si>
  <si>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</si>
  <si>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</si>
  <si>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</si>
  <si>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</si>
  <si>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</si>
  <si>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</si>
  <si>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</si>
  <si>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</si>
  <si>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</si>
  <si>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</si>
  <si>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</si>
  <si>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</si>
  <si>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</si>
  <si>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</si>
  <si>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</si>
  <si>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</si>
  <si>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</si>
  <si>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</si>
  <si>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</si>
  <si>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</si>
  <si>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</si>
  <si>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</si>
  <si>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</si>
  <si>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</si>
  <si>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</si>
  <si>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</si>
  <si>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</si>
  <si>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</si>
  <si>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</si>
  <si>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</si>
  <si>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</si>
  <si>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</si>
  <si>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</si>
  <si>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</si>
  <si>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</si>
  <si>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</si>
  <si>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</si>
  <si>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</si>
  <si>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</si>
  <si>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</si>
  <si>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</si>
  <si>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</si>
  <si>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</si>
  <si>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</si>
  <si>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</si>
  <si>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</si>
  <si>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</si>
  <si>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</si>
  <si>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</si>
  <si>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</si>
  <si>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</si>
  <si>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</si>
  <si>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</si>
  <si>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</si>
  <si>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</si>
  <si>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</si>
  <si>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</si>
  <si>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</si>
  <si>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</si>
  <si>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</si>
  <si>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</si>
  <si>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</si>
  <si>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</si>
  <si>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</si>
  <si>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</si>
  <si>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</si>
  <si>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</si>
  <si>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</si>
  <si>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</si>
  <si>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</si>
  <si>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</si>
  <si>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</si>
  <si>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</si>
  <si>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</si>
  <si>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</si>
  <si>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</si>
  <si>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</si>
  <si>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</si>
  <si>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</si>
  <si>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</si>
  <si>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</si>
  <si>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</si>
  <si>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</si>
  <si>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</si>
  <si>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</si>
  <si>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</si>
  <si>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</si>
  <si>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</si>
  <si>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</si>
  <si>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</si>
  <si>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</si>
  <si>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</si>
  <si>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</si>
  <si>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</si>
  <si>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</si>
  <si>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</si>
  <si>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</si>
  <si>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</si>
  <si>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</si>
  <si>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</si>
  <si>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</si>
  <si>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</si>
  <si>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</si>
  <si>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</si>
  <si>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</si>
  <si>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</si>
  <si>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</si>
  <si>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</si>
  <si>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</si>
  <si>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</si>
  <si>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</si>
  <si>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</si>
  <si>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</si>
  <si>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</si>
  <si>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</si>
  <si>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</si>
  <si>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</si>
  <si>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</si>
  <si>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</si>
  <si>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</si>
  <si>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</si>
  <si>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</si>
  <si>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</si>
  <si>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</si>
  <si>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</si>
  <si>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</si>
  <si>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</si>
  <si>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</si>
  <si>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</si>
  <si>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</si>
  <si>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</si>
  <si>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</si>
  <si>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</si>
  <si>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</si>
  <si>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</si>
  <si>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</si>
  <si>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</si>
  <si>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</si>
  <si>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</si>
  <si>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</si>
  <si>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</si>
  <si>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</si>
  <si>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</si>
  <si>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</si>
  <si>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</si>
  <si>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</si>
  <si>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</si>
  <si>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</si>
  <si>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</si>
  <si>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</si>
  <si>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</si>
  <si>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</si>
  <si>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</si>
  <si>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</si>
  <si>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</si>
  <si>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</si>
  <si>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</si>
  <si>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</si>
  <si>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</si>
  <si>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</si>
  <si>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</si>
  <si>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</si>
  <si>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</si>
  <si>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</si>
  <si>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</si>
  <si>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</si>
  <si>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</si>
  <si>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</si>
  <si>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</si>
  <si>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</si>
  <si>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</si>
  <si>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</si>
  <si>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</si>
  <si>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</si>
  <si>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</si>
  <si>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</si>
  <si>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</si>
  <si>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</si>
  <si>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</si>
  <si>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</si>
  <si>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</si>
  <si>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</si>
  <si>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</si>
  <si>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</si>
  <si>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</si>
  <si>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</si>
  <si>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</si>
  <si>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</si>
  <si>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</si>
  <si>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</si>
  <si>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</si>
  <si>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</si>
  <si>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</si>
  <si>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</si>
  <si>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</si>
  <si>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</si>
  <si>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</si>
  <si>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</si>
  <si>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</si>
  <si>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</si>
  <si>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</si>
  <si>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</si>
  <si>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</si>
  <si>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</si>
  <si>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</si>
  <si>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</si>
  <si>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</si>
  <si>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</si>
  <si>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</si>
  <si>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</si>
  <si>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</si>
  <si>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</si>
  <si>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</si>
  <si>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</si>
  <si>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</si>
  <si>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</si>
  <si>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</si>
  <si>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</si>
  <si>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</si>
  <si>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</si>
  <si>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</si>
  <si>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</si>
  <si>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</si>
  <si>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</si>
  <si>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</si>
  <si>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</si>
  <si>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</si>
  <si>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</si>
  <si>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</si>
  <si>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</si>
  <si>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</si>
  <si>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</si>
  <si>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</si>
  <si>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</si>
  <si>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</si>
  <si>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</si>
  <si>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</si>
  <si>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</si>
  <si>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</si>
  <si>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</si>
  <si>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</si>
  <si>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</si>
  <si>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</si>
  <si>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</si>
  <si>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</si>
  <si>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</si>
  <si>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</si>
  <si>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</si>
  <si>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</si>
  <si>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</si>
  <si>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</si>
  <si>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</si>
  <si>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</si>
  <si>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</si>
  <si>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</si>
  <si>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</si>
  <si>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</si>
  <si>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</si>
  <si>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</si>
  <si>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</si>
  <si>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</si>
  <si>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</si>
  <si>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</si>
  <si>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</si>
  <si>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</si>
  <si>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</si>
  <si>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</si>
  <si>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</si>
  <si>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</si>
  <si>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</si>
  <si>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</si>
  <si>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</si>
  <si>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</si>
  <si>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</si>
  <si>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</si>
  <si>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</si>
  <si>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</si>
  <si>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</si>
  <si>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</si>
  <si>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</si>
  <si>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</si>
  <si>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</si>
  <si>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</si>
  <si>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</si>
  <si>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</si>
  <si>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</si>
  <si>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</si>
  <si>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</si>
  <si>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</si>
  <si>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</si>
  <si>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</si>
  <si>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</si>
  <si>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</si>
  <si>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</si>
  <si>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</si>
  <si>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</si>
  <si>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</si>
  <si>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</si>
  <si>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</si>
  <si>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</si>
  <si>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</si>
  <si>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</si>
  <si>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</si>
  <si>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</si>
  <si>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</si>
  <si>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</si>
  <si>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</si>
  <si>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</si>
  <si>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</si>
  <si>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</si>
  <si>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</si>
  <si>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</si>
  <si>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</si>
  <si>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</si>
  <si>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</si>
  <si>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</si>
  <si>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</si>
  <si>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</si>
  <si>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</si>
  <si>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</si>
  <si>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</si>
  <si>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</si>
  <si>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</si>
  <si>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</si>
  <si>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</si>
  <si>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</si>
  <si>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</si>
  <si>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</si>
  <si>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</si>
  <si>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</si>
  <si>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</si>
  <si>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</si>
  <si>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</si>
  <si>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</si>
  <si>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</si>
  <si>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</si>
  <si>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</si>
  <si>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</si>
  <si>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</si>
  <si>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</si>
  <si>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</si>
  <si>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</si>
  <si>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</si>
  <si>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</si>
  <si>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</si>
  <si>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</si>
  <si>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</si>
  <si>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</si>
  <si>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</si>
  <si>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</si>
  <si>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</si>
  <si>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</si>
  <si>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</si>
  <si>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</si>
  <si>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</si>
  <si>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</si>
  <si>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</si>
  <si>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</si>
  <si>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</si>
  <si>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</si>
  <si>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</si>
  <si>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</si>
  <si>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</si>
  <si>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</si>
  <si>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</si>
  <si>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</si>
  <si>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</si>
  <si>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</si>
  <si>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</si>
  <si>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</si>
  <si>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</si>
  <si>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</si>
  <si>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</si>
  <si>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</si>
  <si>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</si>
  <si>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</si>
  <si>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</si>
  <si>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</si>
  <si>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</si>
  <si>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</si>
  <si>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</si>
  <si>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</si>
  <si>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</si>
  <si>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</si>
  <si>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</si>
  <si>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</si>
  <si>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</si>
  <si>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</si>
  <si>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</si>
  <si>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</si>
  <si>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</si>
  <si>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</si>
  <si>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</si>
  <si>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</si>
  <si>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</si>
  <si>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</si>
  <si>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</si>
  <si>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</si>
  <si>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</si>
  <si>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</si>
  <si>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</si>
  <si>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</si>
  <si>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</si>
  <si>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</si>
  <si>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</si>
  <si>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</si>
  <si>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</si>
  <si>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</si>
  <si>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</si>
  <si>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</si>
  <si>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</si>
  <si>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</si>
  <si>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</si>
  <si>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</si>
  <si>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</si>
  <si>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</si>
  <si>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</si>
  <si>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</si>
  <si>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</si>
  <si>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</si>
  <si>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</si>
  <si>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</si>
  <si>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</si>
  <si>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</si>
  <si>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</si>
  <si>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</si>
  <si>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</si>
  <si>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</si>
  <si>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</si>
  <si>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</si>
  <si>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</si>
  <si>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</si>
  <si>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</si>
  <si>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</si>
  <si>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</si>
  <si>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</si>
  <si>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</si>
  <si>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</si>
  <si>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</si>
  <si>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</si>
  <si>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</si>
  <si>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</si>
  <si>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</si>
  <si>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</si>
  <si>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</si>
  <si>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</si>
  <si>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</si>
  <si>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</si>
  <si>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</si>
  <si>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</si>
  <si>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</si>
  <si>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</si>
  <si>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</si>
  <si>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</si>
  <si>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</si>
  <si>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</si>
  <si>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</si>
  <si>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</si>
  <si>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</si>
  <si>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</si>
  <si>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</si>
  <si>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</si>
  <si>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</si>
  <si>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</si>
  <si>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</si>
  <si>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</si>
  <si>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</si>
  <si>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</si>
  <si>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</si>
  <si>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</si>
  <si>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</si>
  <si>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</si>
  <si>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</si>
  <si>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</si>
  <si>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</si>
  <si>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</si>
  <si>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</si>
  <si>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</si>
  <si>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</si>
  <si>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</si>
  <si>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</si>
  <si>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</si>
  <si>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</si>
  <si>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</si>
  <si>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</si>
  <si>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</si>
  <si>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</si>
  <si>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</si>
  <si>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</si>
  <si>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</si>
  <si>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</si>
  <si>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</si>
  <si>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</si>
  <si>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</si>
  <si>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</si>
  <si>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</si>
  <si>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</si>
  <si>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</si>
  <si>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</si>
  <si>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</si>
  <si>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</si>
  <si>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</si>
  <si>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</si>
  <si>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</si>
  <si>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</si>
  <si>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</si>
  <si>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</si>
  <si>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</si>
  <si>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</si>
  <si>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</si>
  <si>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</si>
  <si>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</si>
  <si>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</si>
  <si>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</si>
  <si>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</si>
  <si>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</si>
  <si>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</si>
  <si>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</si>
  <si>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</si>
  <si>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</si>
  <si>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</si>
  <si>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</si>
  <si>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</si>
  <si>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</si>
  <si>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</si>
  <si>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</si>
  <si>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</si>
  <si>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</si>
  <si>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</si>
  <si>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</si>
  <si>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</si>
  <si>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</si>
  <si>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</si>
  <si>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</si>
  <si>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</si>
  <si>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</si>
  <si>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</si>
  <si>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</si>
  <si>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</si>
  <si>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</si>
  <si>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</si>
  <si>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</si>
  <si>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</si>
  <si>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</si>
  <si>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</si>
  <si>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</si>
  <si>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</si>
  <si>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</si>
  <si>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</si>
  <si>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</si>
  <si>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</si>
  <si>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</si>
  <si>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</si>
  <si>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</si>
  <si>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</si>
  <si>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</si>
  <si>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</si>
  <si>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</si>
  <si>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</si>
  <si>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</si>
  <si>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</si>
  <si>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</si>
  <si>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</si>
  <si>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</si>
  <si>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</si>
  <si>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</si>
  <si>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</si>
  <si>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</si>
  <si>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</si>
  <si>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</si>
  <si>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</si>
  <si>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</si>
  <si>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</si>
  <si>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</si>
  <si>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</si>
  <si>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</si>
  <si>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</si>
  <si>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</si>
  <si>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</si>
  <si>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</si>
  <si>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</si>
  <si>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</si>
  <si>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</si>
  <si>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</si>
  <si>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</si>
  <si>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</si>
  <si>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</si>
  <si>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</si>
  <si>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</si>
  <si>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</si>
  <si>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</si>
  <si>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</si>
  <si>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</si>
  <si>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</si>
  <si>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</si>
  <si>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</si>
  <si>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</si>
  <si>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</si>
  <si>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</si>
  <si>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</si>
  <si>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</si>
  <si>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</si>
  <si>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</si>
  <si>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</si>
  <si>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</si>
  <si>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</si>
  <si>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</si>
  <si>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</si>
  <si>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</si>
  <si>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</si>
  <si>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</si>
  <si>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</si>
  <si>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</si>
  <si>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</si>
  <si>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</si>
  <si>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</si>
  <si>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</si>
  <si>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</si>
  <si>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</si>
  <si>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</si>
  <si>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</si>
  <si>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</si>
  <si>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</si>
  <si>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</si>
  <si>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</si>
  <si>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</si>
  <si>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</si>
  <si>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</si>
  <si>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</si>
  <si>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</si>
  <si>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</si>
  <si>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</si>
  <si>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</si>
  <si>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</si>
  <si>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</si>
  <si>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</si>
  <si>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</si>
  <si>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</si>
  <si>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</si>
  <si>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</si>
  <si>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</si>
  <si>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</si>
  <si>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</si>
  <si>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</si>
  <si>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</si>
  <si>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</si>
  <si>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</si>
  <si>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</si>
  <si>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</si>
  <si>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</si>
  <si>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</si>
  <si>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</si>
  <si>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</si>
  <si>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</si>
  <si>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</si>
  <si>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</si>
  <si>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</si>
  <si>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</si>
  <si>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</si>
  <si>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</si>
  <si>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</si>
  <si>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</si>
  <si>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</si>
  <si>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</si>
  <si>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</si>
  <si>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</si>
  <si>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</si>
  <si>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</si>
  <si>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</si>
  <si>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</si>
  <si>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</si>
  <si>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</si>
  <si>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</si>
  <si>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</si>
  <si>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</si>
  <si>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</si>
  <si>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</si>
  <si>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</si>
  <si>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</si>
  <si>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</si>
  <si>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</si>
  <si>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</si>
  <si>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</si>
  <si>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</si>
  <si>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</si>
  <si>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</si>
  <si>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</si>
  <si>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</si>
  <si>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</si>
  <si>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</si>
  <si>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</si>
  <si>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</si>
  <si>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</si>
  <si>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</si>
  <si>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</si>
  <si>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</si>
  <si>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</si>
  <si>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</si>
  <si>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</si>
  <si>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</si>
  <si>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</si>
  <si>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</si>
  <si>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</si>
  <si>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</si>
  <si>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</si>
  <si>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</si>
  <si>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</si>
  <si>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</si>
  <si>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</si>
  <si>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</si>
  <si>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</si>
  <si>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</si>
  <si>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</si>
  <si>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</si>
  <si>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</si>
  <si>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</si>
  <si>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</si>
  <si>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</si>
  <si>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</si>
  <si>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</si>
  <si>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</si>
  <si>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</si>
  <si>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</si>
  <si>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</si>
  <si>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</si>
  <si>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</si>
  <si>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</si>
  <si>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</si>
  <si>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</si>
  <si>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</si>
  <si>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</si>
  <si>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</si>
  <si>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</si>
  <si>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</si>
  <si>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</si>
  <si>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</si>
  <si>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</si>
  <si>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</si>
  <si>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</si>
  <si>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</si>
  <si>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</si>
  <si>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</si>
  <si>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</si>
  <si>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</si>
  <si>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</si>
  <si>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</si>
  <si>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</si>
  <si>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</si>
  <si>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</si>
  <si>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</si>
  <si>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</si>
  <si>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</si>
  <si>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</si>
  <si>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</si>
  <si>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</si>
  <si>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</si>
  <si>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</si>
  <si>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</si>
  <si>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</si>
  <si>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</si>
  <si>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</si>
  <si>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</si>
  <si>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</si>
  <si>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</si>
  <si>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</si>
  <si>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</si>
  <si>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</si>
  <si>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</si>
  <si>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</si>
  <si>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</si>
  <si>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</si>
  <si>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</si>
  <si>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</si>
  <si>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</si>
  <si>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</si>
  <si>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</si>
  <si>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</si>
  <si>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</si>
  <si>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</si>
  <si>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</si>
  <si>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</si>
  <si>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</si>
  <si>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</si>
  <si>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</si>
  <si>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</si>
  <si>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</si>
  <si>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</si>
  <si>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</si>
  <si>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</si>
  <si>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</si>
  <si>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</si>
  <si>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</si>
  <si>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</si>
  <si>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</si>
  <si>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</si>
  <si>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</si>
  <si>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</si>
  <si>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</si>
  <si>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</si>
  <si>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</si>
  <si>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</si>
  <si>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</si>
  <si>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</si>
  <si>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</si>
  <si>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</si>
  <si>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</si>
  <si>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</si>
  <si>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</si>
  <si>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</si>
  <si>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</si>
  <si>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</si>
  <si>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</si>
  <si>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</si>
  <si>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</si>
  <si>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</si>
  <si>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</si>
  <si>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</si>
  <si>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</si>
  <si>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</si>
  <si>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</si>
  <si>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</si>
  <si>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</si>
  <si>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</si>
  <si>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</si>
  <si>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</si>
  <si>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</si>
  <si>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</si>
  <si>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</si>
  <si>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</si>
  <si>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</si>
  <si>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</si>
  <si>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</si>
  <si>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</si>
  <si>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</si>
  <si>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</si>
  <si>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</si>
  <si>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</si>
  <si>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</si>
  <si>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</si>
  <si>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</si>
  <si>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</si>
  <si>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</si>
  <si>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</si>
  <si>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</si>
  <si>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</si>
  <si>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</si>
  <si>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</si>
  <si>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</si>
  <si>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</si>
  <si>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</si>
  <si>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</si>
  <si>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</si>
  <si>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</si>
  <si>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</si>
  <si>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</si>
  <si>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</si>
  <si>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</si>
  <si>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</si>
  <si>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</si>
  <si>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</si>
  <si>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</si>
  <si>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</si>
  <si>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</si>
  <si>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</si>
  <si>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</si>
  <si>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</si>
  <si>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</si>
  <si>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</si>
  <si>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</si>
  <si>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</si>
  <si>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</si>
  <si>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</si>
  <si>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</si>
  <si>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</si>
  <si>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</si>
  <si>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</si>
  <si>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</si>
  <si>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</si>
  <si>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</si>
  <si>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</si>
  <si>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</si>
  <si>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</si>
  <si>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</si>
  <si>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</si>
  <si>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</si>
  <si>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</si>
  <si>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</si>
  <si>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</si>
  <si>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</si>
  <si>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</si>
  <si>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</si>
  <si>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</si>
  <si>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</si>
  <si>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</si>
  <si>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</si>
  <si>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</si>
  <si>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</si>
  <si>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</si>
  <si>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</si>
  <si>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</si>
  <si>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</si>
  <si>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</si>
  <si>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</si>
  <si>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</si>
  <si>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</si>
  <si>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</si>
  <si>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</si>
  <si>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</si>
  <si>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</si>
  <si>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</si>
  <si>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</si>
  <si>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</si>
  <si>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</si>
  <si>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</si>
  <si>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</si>
  <si>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</si>
  <si>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</si>
  <si>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</si>
  <si>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</si>
  <si>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</si>
  <si>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</si>
  <si>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</si>
  <si>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</si>
  <si>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</si>
  <si>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</si>
  <si>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</si>
  <si>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</si>
  <si>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</si>
  <si>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</si>
  <si>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</si>
  <si>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</si>
  <si>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</si>
  <si>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</si>
  <si>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</si>
  <si>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</si>
  <si>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</si>
  <si>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</si>
  <si>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</si>
  <si>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</si>
  <si>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</si>
  <si>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</si>
  <si>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</si>
  <si>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</si>
  <si>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</si>
  <si>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</si>
  <si>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</si>
  <si>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</si>
  <si>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</si>
  <si>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</si>
  <si>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</si>
  <si>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</si>
  <si>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</si>
  <si>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</si>
  <si>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</si>
  <si>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</si>
  <si>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</si>
  <si>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</si>
  <si>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</si>
  <si>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</si>
  <si>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</si>
  <si>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</si>
  <si>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</si>
  <si>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</si>
  <si>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</si>
  <si>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</si>
  <si>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</si>
  <si>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</si>
  <si>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</si>
  <si>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</si>
  <si>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</si>
  <si>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</si>
  <si>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</si>
  <si>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</si>
  <si>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</si>
  <si>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</si>
  <si>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</si>
  <si>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</si>
  <si>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</si>
  <si>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</si>
  <si>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</si>
  <si>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</si>
  <si>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</si>
  <si>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</si>
  <si>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</si>
  <si>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</si>
  <si>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</si>
  <si>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</si>
  <si>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</si>
  <si>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</si>
  <si>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</si>
  <si>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</si>
  <si>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</si>
  <si>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</si>
  <si>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</si>
  <si>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</si>
  <si>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</si>
  <si>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</si>
  <si>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</si>
  <si>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</si>
  <si>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</si>
  <si>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</si>
  <si>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</si>
  <si>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</si>
  <si>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</si>
  <si>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</si>
  <si>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</si>
  <si>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</si>
  <si>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</si>
  <si>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</si>
  <si>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</si>
  <si>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</si>
  <si>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</si>
  <si>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</si>
  <si>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</si>
  <si>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</si>
  <si>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</si>
  <si>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</si>
  <si>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</si>
  <si>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</si>
  <si>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</si>
  <si>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</si>
  <si>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</si>
  <si>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</si>
  <si>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</si>
  <si>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</si>
  <si>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</si>
  <si>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</si>
  <si>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</si>
  <si>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</si>
  <si>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</si>
  <si>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</si>
  <si>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</si>
  <si>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</si>
  <si>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</si>
  <si>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</si>
  <si>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</si>
  <si>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</si>
  <si>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</si>
  <si>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</si>
  <si>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</si>
  <si>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</si>
  <si>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</si>
  <si>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</si>
  <si>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</si>
  <si>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</si>
  <si>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</si>
  <si>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</si>
  <si>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</si>
  <si>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</si>
  <si>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</si>
  <si>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</si>
  <si>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</si>
  <si>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</si>
  <si>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</si>
  <si>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</si>
  <si>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</si>
  <si>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</si>
  <si>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</si>
  <si>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</si>
  <si>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</si>
  <si>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</si>
  <si>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</si>
  <si>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</si>
  <si>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</si>
  <si>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</si>
  <si>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</si>
  <si>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</si>
  <si>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</si>
  <si>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</si>
  <si>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</si>
  <si>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</si>
  <si>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</si>
  <si>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</si>
  <si>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</si>
  <si>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</si>
  <si>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</si>
  <si>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</si>
  <si>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</si>
  <si>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</si>
  <si>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</si>
  <si>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</si>
  <si>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</si>
  <si>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</si>
  <si>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</si>
  <si>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</si>
  <si>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</si>
  <si>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</si>
  <si>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</si>
  <si>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</si>
  <si>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</si>
  <si>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</si>
  <si>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</si>
  <si>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</si>
  <si>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</si>
  <si>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</si>
  <si>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</si>
  <si>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</si>
  <si>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</si>
  <si>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</si>
  <si>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</si>
  <si>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</si>
  <si>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</si>
  <si>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</si>
  <si>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</si>
  <si>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</si>
  <si>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</si>
  <si>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</si>
  <si>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</si>
  <si>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</si>
  <si>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</si>
  <si>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</si>
  <si>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</si>
  <si>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</si>
  <si>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</si>
  <si>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</si>
  <si>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</si>
  <si>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</si>
  <si>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</si>
  <si>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</si>
  <si>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</si>
  <si>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</si>
  <si>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</si>
  <si>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</si>
  <si>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</si>
  <si>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</si>
  <si>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</si>
  <si>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</si>
  <si>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</si>
  <si>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</si>
  <si>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</si>
  <si>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</si>
  <si>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</si>
  <si>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</si>
  <si>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</si>
  <si>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</si>
  <si>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</si>
  <si>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</si>
  <si>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</si>
  <si>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</si>
  <si>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</si>
  <si>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</si>
  <si>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</si>
  <si>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</si>
  <si>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</si>
  <si>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</si>
  <si>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</si>
  <si>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</si>
  <si>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</si>
  <si>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</si>
  <si>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</si>
  <si>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</si>
  <si>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</si>
  <si>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</si>
  <si>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</si>
  <si>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</si>
  <si>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</si>
  <si>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</si>
  <si>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</si>
  <si>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</si>
  <si>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</si>
  <si>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</si>
  <si>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</si>
  <si>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</si>
  <si>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</si>
  <si>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</si>
  <si>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</si>
  <si>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</si>
  <si>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</si>
  <si>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</si>
  <si>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</si>
  <si>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</si>
  <si>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</si>
  <si>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</si>
  <si>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</si>
  <si>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</si>
  <si>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</si>
  <si>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</si>
  <si>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</si>
  <si>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</si>
  <si>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</si>
  <si>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</si>
  <si>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</si>
  <si>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</si>
  <si>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</si>
  <si>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</si>
  <si>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</si>
  <si>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</si>
  <si>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</si>
  <si>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</si>
  <si>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</si>
  <si>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</si>
  <si>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</si>
  <si>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</si>
  <si>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</si>
  <si>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</si>
  <si>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</si>
  <si>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</si>
  <si>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</si>
  <si>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</si>
  <si>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</si>
  <si>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</si>
  <si>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</si>
  <si>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</si>
  <si>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</si>
  <si>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</si>
  <si>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</si>
  <si>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</si>
  <si>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</si>
  <si>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</si>
  <si>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</si>
  <si>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</si>
  <si>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</si>
  <si>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</si>
  <si>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</si>
  <si>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</si>
  <si>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</si>
  <si>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</si>
  <si>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</si>
  <si>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</si>
  <si>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</si>
  <si>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</si>
  <si>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</si>
  <si>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</si>
  <si>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</si>
  <si>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</si>
  <si>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</si>
  <si>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</si>
  <si>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</si>
  <si>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</si>
  <si>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</si>
  <si>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</si>
  <si>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</si>
  <si>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</si>
  <si>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</si>
  <si>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</si>
  <si>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</si>
  <si>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</si>
  <si>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</si>
  <si>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</si>
  <si>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</si>
  <si>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</si>
  <si>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</si>
  <si>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</si>
  <si>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</si>
  <si>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</si>
  <si>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</si>
  <si>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</si>
  <si>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</si>
  <si>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</si>
  <si>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</si>
  <si>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</si>
  <si>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</si>
  <si>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</si>
  <si>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</si>
  <si>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</si>
  <si>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</si>
  <si>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</si>
  <si>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</si>
  <si>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</si>
  <si>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</si>
  <si>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</si>
  <si>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</si>
  <si>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</si>
  <si>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</si>
  <si>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</si>
  <si>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</si>
  <si>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</si>
  <si>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</si>
  <si>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</si>
  <si>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</si>
  <si>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</si>
  <si>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</si>
  <si>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</si>
  <si>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</si>
  <si>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</si>
  <si>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</si>
  <si>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</si>
  <si>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</si>
  <si>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</si>
  <si>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</si>
  <si>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</si>
  <si>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</si>
  <si>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</si>
  <si>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</si>
  <si>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</si>
  <si>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</si>
  <si>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</si>
  <si>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</si>
  <si>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</si>
  <si>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</si>
  <si>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</si>
  <si>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</si>
  <si>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</si>
  <si>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</si>
  <si>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</si>
  <si>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</si>
  <si>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</si>
  <si>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</si>
  <si>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</si>
  <si>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</si>
  <si>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</si>
  <si>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</si>
  <si>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</si>
  <si>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</si>
  <si>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</si>
  <si>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</si>
  <si>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</si>
  <si>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</si>
  <si>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</si>
  <si>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</si>
  <si>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</si>
  <si>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</si>
  <si>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</si>
  <si>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</si>
  <si>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</si>
  <si>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</si>
  <si>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</si>
  <si>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</si>
  <si>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</si>
  <si>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</si>
  <si>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</si>
  <si>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</si>
  <si>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</si>
  <si>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</si>
  <si>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</si>
  <si>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</si>
  <si>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</si>
  <si>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</si>
  <si>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</si>
  <si>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</si>
  <si>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</si>
  <si>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</si>
  <si>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</si>
  <si>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</si>
  <si>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</si>
  <si>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</si>
  <si>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</si>
  <si>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</si>
  <si>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</si>
  <si>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</si>
  <si>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</si>
  <si>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</si>
  <si>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</si>
  <si>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</si>
  <si>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</si>
  <si>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</si>
  <si>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</si>
  <si>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</si>
  <si>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</si>
  <si>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</si>
  <si>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</si>
  <si>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</si>
  <si>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</si>
  <si>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</si>
  <si>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</si>
  <si>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</si>
  <si>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</si>
  <si>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</si>
  <si>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</si>
  <si>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</si>
  <si>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</si>
  <si>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</si>
  <si>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</si>
  <si>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</si>
  <si>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</si>
  <si>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</si>
  <si>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</si>
  <si>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</si>
  <si>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</si>
  <si>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</si>
  <si>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</si>
  <si>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</si>
  <si>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</si>
  <si>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</si>
  <si>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</si>
  <si>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</si>
  <si>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</si>
  <si>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</si>
  <si>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</si>
  <si>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</si>
  <si>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</si>
  <si>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</si>
  <si>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</si>
  <si>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</si>
  <si>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</si>
  <si>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</si>
  <si>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</si>
  <si>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</si>
  <si>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</si>
  <si>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</si>
  <si>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</si>
  <si>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</si>
  <si>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</si>
  <si>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</si>
  <si>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</si>
  <si>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</si>
  <si>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</si>
  <si>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</si>
  <si>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</si>
  <si>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</si>
  <si>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</si>
  <si>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</si>
  <si>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</si>
  <si>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</si>
  <si>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</si>
  <si>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</si>
  <si>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</si>
  <si>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</si>
  <si>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</si>
  <si>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</si>
  <si>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</si>
  <si>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</si>
  <si>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</si>
  <si>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</si>
  <si>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</si>
  <si>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</si>
  <si>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</si>
  <si>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</si>
  <si>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</si>
  <si>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</si>
  <si>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</si>
  <si>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</si>
  <si>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</si>
  <si>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</si>
  <si>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</si>
  <si>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</si>
  <si>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</si>
  <si>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</si>
  <si>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</si>
  <si>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</si>
  <si>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</si>
  <si>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</si>
  <si>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</si>
  <si>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</si>
  <si>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</si>
  <si>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</si>
  <si>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</si>
  <si>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</si>
  <si>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</si>
  <si>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</si>
  <si>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</si>
  <si>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</si>
  <si>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</si>
  <si>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</si>
  <si>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</si>
  <si>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</si>
  <si>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</si>
  <si>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</si>
  <si>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</si>
  <si>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</si>
  <si>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</si>
  <si>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</si>
  <si>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</si>
  <si>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</si>
  <si>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</si>
  <si>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</si>
  <si>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</si>
  <si>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</si>
  <si>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</si>
  <si>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</si>
  <si>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</si>
  <si>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</si>
  <si>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</si>
  <si>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</si>
  <si>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</si>
  <si>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</si>
  <si>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</si>
  <si>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</si>
  <si>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</si>
  <si>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</si>
  <si>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</si>
  <si>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</si>
  <si>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</si>
  <si>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</si>
  <si>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</si>
  <si>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</si>
  <si>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</si>
  <si>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</si>
  <si>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</si>
  <si>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</si>
  <si>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</si>
  <si>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</si>
  <si>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</si>
  <si>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</si>
  <si>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</si>
  <si>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</si>
  <si>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</si>
  <si>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</si>
  <si>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</si>
  <si>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</si>
  <si>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</si>
  <si>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</si>
  <si>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</si>
  <si>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</si>
  <si>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</si>
  <si>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</si>
  <si>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</si>
  <si>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</si>
  <si>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</si>
  <si>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</si>
  <si>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</si>
  <si>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</si>
  <si>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</si>
  <si>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</si>
  <si>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</si>
  <si>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</si>
  <si>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</si>
  <si>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</si>
  <si>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</si>
  <si>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</si>
  <si>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</si>
  <si>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</si>
  <si>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</si>
  <si>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</si>
  <si>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</si>
  <si>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</si>
  <si>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</si>
  <si>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</si>
  <si>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</si>
  <si>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</si>
  <si>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</si>
  <si>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</si>
  <si>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</si>
  <si>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</si>
  <si>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</si>
  <si>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</si>
  <si>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</si>
  <si>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</si>
  <si>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</si>
  <si>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</si>
  <si>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</si>
  <si>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</si>
  <si>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</si>
  <si>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</si>
  <si>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</si>
  <si>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</si>
  <si>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</si>
  <si>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</si>
  <si>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</si>
  <si>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</si>
  <si>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</si>
  <si>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</si>
  <si>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</si>
  <si>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</si>
  <si>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</si>
  <si>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</si>
  <si>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</si>
  <si>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</si>
  <si>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</si>
  <si>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</si>
  <si>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</si>
  <si>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</si>
  <si>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</si>
  <si>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</si>
  <si>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</si>
  <si>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</si>
  <si>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</si>
  <si>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</si>
  <si>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</si>
  <si>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</si>
  <si>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</si>
  <si>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</si>
  <si>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</si>
  <si>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</si>
  <si>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</si>
  <si>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</si>
  <si>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</si>
  <si>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</si>
  <si>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</si>
  <si>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</si>
  <si>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</si>
  <si>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</si>
  <si>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</si>
  <si>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</si>
  <si>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</si>
  <si>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</si>
  <si>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</si>
  <si>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</si>
  <si>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</si>
  <si>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</si>
  <si>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</si>
  <si>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</si>
  <si>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</si>
  <si>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</si>
  <si>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</si>
  <si>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</si>
  <si>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</si>
  <si>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</si>
  <si>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</si>
  <si>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</si>
  <si>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</si>
  <si>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</si>
  <si>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</si>
  <si>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</si>
  <si>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</si>
  <si>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</si>
  <si>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</si>
  <si>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</si>
  <si>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</si>
  <si>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</si>
  <si>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</si>
  <si>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</si>
  <si>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</si>
  <si>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</si>
  <si>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</si>
  <si>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</si>
  <si>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</si>
  <si>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</si>
  <si>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</si>
  <si>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</si>
  <si>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</si>
  <si>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</si>
  <si>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</si>
  <si>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</si>
  <si>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</si>
  <si>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</si>
  <si>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</si>
  <si>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</si>
  <si>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</si>
  <si>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</si>
  <si>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</si>
  <si>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</si>
  <si>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</si>
  <si>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</si>
  <si>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</si>
  <si>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</si>
  <si>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</si>
  <si>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</si>
  <si>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</si>
  <si>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</si>
  <si>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</si>
  <si>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</si>
  <si>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</si>
  <si>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</si>
  <si>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</si>
  <si>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</si>
  <si>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</si>
  <si>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</si>
  <si>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</si>
  <si>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</si>
  <si>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</si>
  <si>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</si>
  <si>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</si>
  <si>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</si>
  <si>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</si>
  <si>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</si>
  <si>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</si>
  <si>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</si>
  <si>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</si>
  <si>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</si>
  <si>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</si>
  <si>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</si>
  <si>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</si>
  <si>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</si>
  <si>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</si>
  <si>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</si>
  <si>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</si>
  <si>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</si>
  <si>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</si>
  <si>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</si>
  <si>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</si>
  <si>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</si>
  <si>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</si>
  <si>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</si>
  <si>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</si>
  <si>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</si>
  <si>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</si>
  <si>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</si>
  <si>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</si>
  <si>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</si>
  <si>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</si>
  <si>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</si>
  <si>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</si>
  <si>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</si>
  <si>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</si>
  <si>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</si>
  <si>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</si>
  <si>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</si>
  <si>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</si>
  <si>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</si>
  <si>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</si>
  <si>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</si>
  <si>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</si>
  <si>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</si>
  <si>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</si>
  <si>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</si>
  <si>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</si>
  <si>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</si>
  <si>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</si>
  <si>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</si>
  <si>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</si>
  <si>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</si>
  <si>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</si>
  <si>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</si>
  <si>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</si>
  <si>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</si>
  <si>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</si>
  <si>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</si>
  <si>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</si>
  <si>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</si>
  <si>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</si>
  <si>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</si>
  <si>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</si>
  <si>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</si>
  <si>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</si>
  <si>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</si>
  <si>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</si>
  <si>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</si>
  <si>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</si>
  <si>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</si>
  <si>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</si>
  <si>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</si>
  <si>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</si>
  <si>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</si>
  <si>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</si>
  <si>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</si>
  <si>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</si>
  <si>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</si>
  <si>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</si>
  <si>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</si>
  <si>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</si>
  <si>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</si>
  <si>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</si>
  <si>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</si>
  <si>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</si>
  <si>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</si>
  <si>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</si>
  <si>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</si>
  <si>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</si>
  <si>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</si>
  <si>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</si>
  <si>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</si>
  <si>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</si>
  <si>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</si>
  <si>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</si>
  <si>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</si>
  <si>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</si>
  <si>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</si>
  <si>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</si>
  <si>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</si>
  <si>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</si>
  <si>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</si>
  <si>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</si>
  <si>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</si>
  <si>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</si>
  <si>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</si>
  <si>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</si>
  <si>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</si>
  <si>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</si>
  <si>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</si>
  <si>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</si>
  <si>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</si>
  <si>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</si>
  <si>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</si>
  <si>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</si>
  <si>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</si>
  <si>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</si>
  <si>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</si>
  <si>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</si>
  <si>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</si>
  <si>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</si>
  <si>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</si>
  <si>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</si>
  <si>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</si>
  <si>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</si>
  <si>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</si>
  <si>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</si>
  <si>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</si>
  <si>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</si>
  <si>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</si>
  <si>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</si>
  <si>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</si>
  <si>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</si>
  <si>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</si>
  <si>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</si>
  <si>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</si>
  <si>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</si>
  <si>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</si>
  <si>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</si>
  <si>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</si>
  <si>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</si>
  <si>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</si>
  <si>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</si>
  <si>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</si>
  <si>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</si>
  <si>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</si>
  <si>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</si>
  <si>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</si>
  <si>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</si>
  <si>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</si>
  <si>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</si>
  <si>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</si>
  <si>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</si>
  <si>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</si>
  <si>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</si>
  <si>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</si>
  <si>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</si>
  <si>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</si>
  <si>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</si>
  <si>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</si>
  <si>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</si>
  <si>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</si>
  <si>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</si>
  <si>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</si>
  <si>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</si>
  <si>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</si>
  <si>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</si>
  <si>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</si>
  <si>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</si>
  <si>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</si>
  <si>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</si>
  <si>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</si>
  <si>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</si>
  <si>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</si>
  <si>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</si>
  <si>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</si>
  <si>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</si>
  <si>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</si>
  <si>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</si>
  <si>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</si>
  <si>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</si>
  <si>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</si>
  <si>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</si>
  <si>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</si>
  <si>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</si>
  <si>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</si>
  <si>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</si>
  <si>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</si>
  <si>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</si>
  <si>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</si>
  <si>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</si>
  <si>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</si>
  <si>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</si>
  <si>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</si>
  <si>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</si>
  <si>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</si>
  <si>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</si>
  <si>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</si>
  <si>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</si>
  <si>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</si>
  <si>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</si>
  <si>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</si>
  <si>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</si>
  <si>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</si>
  <si>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</si>
  <si>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</si>
  <si>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</si>
  <si>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</si>
  <si>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</si>
  <si>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</si>
  <si>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</si>
  <si>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</si>
  <si>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</si>
  <si>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</si>
  <si>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</si>
  <si>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</si>
  <si>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</si>
  <si>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</si>
  <si>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</si>
  <si>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</si>
  <si>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</si>
  <si>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</si>
  <si>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</si>
  <si>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</si>
  <si>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</si>
  <si>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</si>
  <si>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</si>
  <si>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</si>
  <si>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</si>
  <si>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</si>
  <si>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</si>
  <si>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</si>
  <si>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</si>
  <si>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</si>
  <si>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</si>
  <si>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</si>
  <si>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</si>
  <si>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</si>
  <si>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</si>
  <si>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</si>
  <si>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</si>
  <si>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</si>
  <si>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</si>
  <si>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</si>
  <si>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</si>
  <si>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</si>
  <si>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</si>
  <si>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</si>
  <si>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</si>
  <si>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</si>
  <si>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</si>
  <si>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</si>
  <si>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</si>
  <si>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</si>
  <si>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</si>
  <si>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</si>
  <si>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</si>
  <si>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</si>
  <si>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</si>
  <si>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</si>
  <si>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</si>
  <si>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</si>
  <si>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</si>
  <si>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</si>
  <si>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</si>
  <si>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</si>
  <si>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</si>
  <si>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</si>
  <si>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</si>
  <si>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</si>
  <si>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</si>
  <si>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</si>
  <si>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</si>
  <si>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</si>
  <si>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</si>
  <si>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</si>
  <si>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</si>
  <si>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</si>
  <si>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</si>
  <si>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</si>
  <si>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</si>
  <si>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</si>
  <si>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</si>
  <si>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</si>
  <si>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</si>
  <si>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</si>
  <si>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</si>
  <si>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</si>
  <si>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</si>
  <si>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</si>
  <si>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</si>
  <si>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</si>
  <si>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</si>
  <si>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</si>
  <si>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</si>
  <si>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</si>
  <si>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</si>
  <si>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</si>
  <si>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</si>
  <si>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</si>
  <si>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</si>
  <si>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</si>
  <si>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</si>
  <si>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</si>
  <si>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</si>
  <si>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</si>
  <si>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</si>
  <si>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</si>
  <si>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</si>
  <si>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</si>
  <si>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</si>
  <si>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</si>
  <si>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</si>
  <si>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</si>
  <si>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</si>
  <si>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</si>
  <si>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</si>
  <si>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</si>
  <si>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</si>
  <si>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</si>
  <si>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</si>
  <si>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</si>
  <si>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</si>
  <si>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</si>
  <si>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</si>
  <si>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</si>
  <si>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</si>
  <si>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</si>
  <si>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</si>
  <si>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</si>
  <si>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</si>
  <si>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</si>
  <si>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</si>
  <si>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</si>
  <si>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</si>
  <si>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</si>
  <si>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</si>
  <si>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</si>
  <si>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</si>
  <si>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</si>
  <si>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</si>
  <si>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</si>
  <si>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</si>
  <si>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</si>
  <si>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</si>
  <si>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</si>
  <si>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</si>
  <si>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</si>
  <si>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</si>
  <si>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</si>
  <si>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</si>
  <si>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</si>
  <si>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</si>
  <si>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</si>
  <si>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</si>
  <si>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</si>
  <si>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</si>
  <si>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</si>
  <si>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</si>
  <si>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</si>
  <si>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</si>
  <si>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</si>
  <si>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</si>
  <si>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</si>
  <si>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</si>
  <si>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</si>
  <si>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</si>
  <si>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</si>
  <si>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</si>
  <si>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</si>
  <si>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</si>
  <si>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</si>
  <si>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</si>
  <si>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</si>
  <si>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</si>
  <si>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</si>
  <si>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</si>
  <si>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</si>
  <si>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</si>
  <si>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</si>
  <si>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</si>
  <si>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</si>
  <si>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</si>
  <si>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</si>
  <si>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</si>
  <si>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</si>
  <si>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</si>
  <si>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</si>
  <si>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</si>
  <si>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</si>
  <si>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</si>
  <si>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</si>
  <si>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</si>
  <si>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</si>
  <si>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</si>
  <si>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</si>
  <si>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</si>
  <si>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</si>
  <si>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</si>
  <si>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</si>
  <si>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</si>
  <si>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</si>
  <si>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</si>
  <si>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</si>
  <si>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</si>
  <si>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</si>
  <si>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</si>
  <si>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</si>
  <si>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</si>
  <si>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</si>
  <si>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</si>
  <si>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</si>
  <si>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</si>
  <si>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</si>
  <si>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</si>
  <si>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</si>
  <si>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</si>
  <si>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</si>
  <si>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</si>
  <si>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</si>
  <si>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</si>
  <si>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</si>
  <si>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</si>
  <si>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</si>
  <si>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</si>
  <si>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</si>
  <si>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</si>
  <si>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</si>
  <si>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</si>
  <si>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</si>
  <si>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</si>
  <si>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</si>
  <si>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</si>
  <si>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</si>
  <si>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</si>
  <si>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</si>
  <si>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</si>
  <si>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</si>
  <si>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</si>
  <si>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</si>
  <si>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</si>
  <si>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</si>
  <si>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</si>
  <si>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</si>
  <si>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</si>
  <si>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</si>
  <si>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</si>
  <si>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</si>
  <si>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</si>
  <si>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</si>
  <si>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</si>
  <si>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</si>
  <si>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</si>
  <si>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</si>
  <si>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</si>
  <si>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</si>
  <si>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</si>
  <si>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</si>
  <si>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</si>
  <si>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</si>
  <si>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</si>
  <si>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</si>
  <si>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</si>
  <si>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</si>
  <si>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</si>
  <si>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</si>
  <si>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</si>
  <si>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</si>
  <si>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</si>
  <si>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</si>
  <si>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</si>
  <si>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</si>
  <si>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</si>
  <si>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</si>
  <si>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</si>
  <si>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</si>
  <si>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</si>
  <si>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</si>
  <si>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</si>
  <si>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</si>
  <si>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</si>
  <si>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</si>
  <si>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</si>
  <si>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</si>
  <si>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</si>
  <si>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</si>
  <si>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</si>
  <si>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</si>
  <si>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</si>
  <si>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</si>
  <si>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</si>
  <si>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</si>
  <si>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</si>
  <si>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</si>
  <si>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</si>
  <si>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</si>
  <si>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</si>
  <si>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</si>
  <si>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</si>
  <si>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</si>
  <si>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</si>
  <si>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</si>
  <si>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</si>
  <si>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</si>
  <si>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</si>
  <si>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</si>
  <si>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</si>
  <si>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</si>
  <si>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</si>
  <si>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</si>
  <si>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</si>
  <si>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</si>
  <si>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</si>
  <si>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</si>
  <si>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</si>
  <si>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</si>
  <si>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</si>
  <si>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</si>
  <si>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</si>
  <si>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</si>
  <si>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</si>
  <si>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</si>
  <si>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</si>
  <si>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</si>
  <si>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</si>
  <si>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</si>
  <si>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</si>
  <si>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</si>
  <si>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</si>
  <si>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</si>
  <si>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</si>
  <si>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</si>
  <si>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</si>
  <si>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</si>
  <si>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</si>
  <si>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</si>
  <si>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</si>
  <si>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</si>
  <si>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</si>
  <si>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</si>
  <si>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</si>
  <si>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</si>
  <si>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</si>
  <si>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</si>
  <si>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</si>
  <si>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</si>
  <si>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</si>
  <si>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</si>
  <si>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</si>
  <si>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</si>
  <si>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</si>
  <si>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</si>
  <si>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</si>
  <si>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</si>
  <si>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</si>
  <si>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</si>
  <si>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</si>
  <si>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</si>
  <si>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</si>
  <si>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</si>
  <si>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</si>
  <si>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</si>
  <si>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</si>
  <si>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</si>
  <si>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</si>
  <si>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</si>
  <si>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</si>
  <si>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</si>
  <si>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</si>
  <si>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</si>
  <si>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</si>
  <si>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</si>
  <si>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</si>
  <si>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</si>
  <si>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</si>
  <si>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</si>
  <si>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</si>
  <si>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</si>
  <si>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</si>
  <si>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</si>
  <si>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</si>
  <si>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</si>
  <si>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</si>
  <si>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</si>
  <si>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</si>
  <si>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</si>
  <si>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</si>
  <si>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</si>
  <si>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</si>
  <si>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</si>
  <si>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</si>
  <si>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</si>
  <si>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</si>
  <si>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</si>
  <si>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</si>
  <si>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</si>
  <si>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</si>
  <si>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</si>
  <si>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</si>
  <si>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</si>
  <si>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</si>
  <si>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</si>
  <si>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</si>
  <si>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</si>
  <si>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</si>
  <si>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</si>
  <si>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</si>
  <si>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</si>
  <si>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</si>
  <si>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</si>
  <si>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</si>
  <si>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</si>
  <si>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</si>
  <si>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</si>
  <si>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</si>
  <si>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</si>
  <si>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</si>
  <si>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</si>
  <si>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</si>
  <si>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</si>
  <si>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</si>
  <si>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</si>
  <si>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</si>
  <si>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</si>
  <si>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</si>
  <si>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</si>
  <si>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</si>
  <si>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</si>
  <si>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</si>
  <si>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</si>
  <si>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</si>
  <si>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</si>
  <si>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</si>
  <si>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</si>
  <si>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</si>
  <si>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</si>
  <si>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</si>
  <si>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</si>
  <si>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</si>
  <si>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</si>
  <si>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</si>
  <si>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</si>
  <si>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</si>
  <si>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</si>
  <si>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</si>
  <si>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</si>
  <si>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</si>
  <si>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</si>
  <si>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</si>
  <si>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</si>
  <si>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</si>
  <si>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</si>
  <si>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</si>
  <si>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</si>
  <si>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</si>
  <si>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</si>
  <si>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</si>
  <si>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</si>
  <si>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</si>
  <si>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</si>
  <si>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</si>
  <si>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</si>
  <si>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</si>
  <si>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</si>
  <si>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</si>
  <si>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</si>
  <si>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</si>
  <si>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</si>
  <si>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</si>
  <si>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</si>
  <si>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</si>
  <si>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</si>
  <si>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</si>
  <si>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</si>
  <si>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</si>
  <si>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</si>
  <si>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</si>
  <si>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</si>
  <si>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</si>
  <si>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</si>
  <si>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</si>
  <si>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</si>
  <si>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</si>
  <si>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</si>
  <si>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</si>
  <si>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</si>
  <si>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</si>
  <si>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</si>
  <si>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</si>
  <si>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</si>
  <si>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</si>
  <si>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</si>
  <si>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</si>
  <si>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</si>
  <si>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</si>
  <si>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</si>
  <si>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</si>
  <si>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</si>
  <si>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</si>
  <si>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</si>
  <si>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</si>
  <si>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</si>
  <si>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</si>
  <si>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</si>
  <si>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</si>
  <si>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</si>
  <si>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</si>
  <si>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</si>
  <si>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</si>
  <si>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</si>
  <si>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</si>
  <si>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</si>
  <si>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</si>
  <si>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</si>
  <si>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</si>
  <si>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</si>
  <si>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</si>
  <si>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</si>
  <si>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</si>
  <si>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</si>
  <si>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</si>
  <si>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</si>
  <si>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</si>
  <si>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</si>
  <si>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</si>
  <si>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</si>
  <si>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</si>
  <si>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</si>
  <si>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</si>
  <si>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</si>
  <si>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</si>
  <si>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</si>
  <si>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</si>
  <si>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</si>
  <si>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</si>
  <si>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</si>
  <si>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</si>
  <si>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</si>
  <si>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</si>
  <si>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</si>
  <si>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</si>
  <si>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</si>
  <si>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</si>
  <si>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</si>
  <si>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</si>
  <si>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</si>
  <si>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</si>
  <si>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</si>
  <si>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</si>
  <si>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</si>
  <si>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</si>
  <si>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</si>
  <si>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</si>
  <si>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</si>
  <si>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</si>
  <si>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</si>
  <si>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</si>
  <si>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</si>
  <si>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</si>
  <si>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</si>
  <si>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</si>
  <si>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</si>
  <si>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</si>
  <si>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</si>
  <si>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</si>
  <si>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</si>
  <si>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</si>
  <si>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</si>
  <si>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</si>
  <si>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</si>
  <si>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</si>
  <si>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</si>
  <si>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</si>
  <si>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</si>
  <si>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</si>
  <si>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</si>
  <si>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</si>
  <si>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</si>
  <si>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</si>
  <si>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</si>
  <si>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</si>
  <si>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</si>
  <si>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</si>
  <si>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</si>
  <si>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</si>
  <si>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</si>
  <si>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</si>
  <si>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</si>
  <si>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</si>
  <si>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</si>
  <si>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</si>
  <si>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</si>
  <si>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</si>
  <si>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</si>
  <si>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</si>
  <si>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</si>
  <si>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</si>
  <si>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</si>
  <si>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</si>
  <si>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</si>
  <si>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</si>
  <si>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</si>
  <si>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</si>
  <si>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</si>
  <si>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</si>
  <si>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</si>
  <si>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</si>
  <si>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</si>
  <si>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</si>
  <si>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</si>
  <si>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</si>
  <si>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</si>
  <si>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</si>
  <si>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</si>
  <si>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</si>
  <si>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</si>
  <si>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</si>
  <si>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</si>
  <si>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</si>
  <si>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</si>
  <si>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</si>
  <si>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</si>
  <si>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</si>
  <si>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</si>
  <si>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</si>
  <si>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</si>
  <si>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</si>
  <si>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</si>
  <si>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</si>
  <si>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</si>
  <si>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</si>
  <si>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</si>
  <si>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</si>
  <si>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</si>
  <si>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</si>
  <si>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</si>
  <si>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</si>
  <si>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</si>
  <si>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</si>
  <si>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</si>
  <si>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</si>
  <si>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</si>
  <si>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</si>
  <si>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</si>
  <si>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</si>
  <si>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</si>
  <si>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</si>
  <si>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</si>
  <si>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</si>
  <si>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</si>
  <si>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</si>
  <si>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</si>
  <si>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</si>
  <si>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</si>
  <si>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</si>
  <si>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</si>
  <si>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</si>
  <si>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</si>
  <si>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</si>
  <si>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</si>
  <si>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</si>
  <si>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</si>
  <si>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</si>
  <si>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</si>
  <si>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</si>
  <si>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</si>
  <si>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</si>
  <si>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</si>
  <si>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</si>
  <si>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</si>
  <si>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</si>
  <si>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</si>
  <si>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</si>
  <si>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</si>
  <si>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</si>
  <si>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</si>
  <si>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</si>
  <si>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</si>
  <si>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</si>
  <si>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</si>
  <si>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</si>
  <si>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</si>
  <si>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</si>
  <si>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</si>
  <si>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</si>
  <si>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</si>
  <si>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</si>
  <si>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</si>
  <si>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</si>
  <si>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</si>
  <si>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</si>
  <si>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</si>
  <si>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</si>
  <si>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</si>
  <si>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</si>
  <si>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</si>
  <si>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</si>
  <si>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</si>
  <si>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</si>
  <si>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</si>
  <si>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</si>
  <si>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</si>
  <si>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</si>
  <si>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</si>
  <si>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</si>
  <si>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</si>
  <si>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</si>
  <si>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</si>
  <si>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</si>
  <si>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</si>
  <si>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</si>
  <si>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</si>
  <si>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</si>
  <si>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</si>
  <si>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</si>
  <si>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</si>
  <si>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</si>
  <si>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</si>
  <si>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</si>
  <si>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</si>
  <si>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</si>
  <si>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</si>
  <si>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</si>
  <si>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</si>
  <si>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</si>
  <si>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</si>
  <si>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</si>
  <si>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</si>
  <si>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</si>
  <si>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</si>
  <si>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</si>
  <si>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</si>
  <si>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</si>
  <si>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</si>
  <si>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</si>
  <si>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</si>
  <si>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</si>
  <si>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</si>
  <si>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</si>
  <si>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</si>
  <si>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</si>
  <si>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</si>
  <si>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</si>
  <si>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</si>
  <si>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</si>
  <si>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</si>
  <si>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</si>
  <si>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</si>
  <si>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</si>
  <si>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</si>
  <si>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</si>
  <si>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</si>
  <si>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</si>
  <si>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</si>
  <si>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</si>
  <si>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</si>
  <si>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</si>
  <si>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</si>
  <si>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</si>
  <si>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</si>
  <si>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</si>
  <si>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</si>
  <si>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</si>
  <si>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</si>
  <si>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</si>
  <si>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</si>
  <si>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</si>
  <si>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</si>
  <si>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</si>
  <si>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</si>
  <si>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</si>
  <si>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</si>
  <si>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</si>
  <si>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</si>
  <si>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</si>
  <si>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</si>
  <si>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</si>
  <si>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</si>
  <si>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</si>
  <si>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</si>
  <si>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</si>
  <si>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</si>
  <si>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</si>
  <si>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</si>
  <si>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</si>
  <si>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</si>
  <si>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</si>
  <si>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</si>
  <si>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</si>
  <si>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</si>
  <si>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</si>
  <si>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</si>
  <si>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</si>
  <si>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</si>
  <si>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</si>
  <si>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</si>
  <si>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</si>
  <si>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</si>
  <si>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</si>
  <si>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</si>
  <si>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</si>
  <si>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</si>
  <si>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</si>
  <si>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</si>
  <si>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</si>
  <si>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</si>
  <si>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</si>
  <si>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</si>
  <si>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</si>
  <si>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</si>
  <si>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</si>
  <si>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</si>
  <si>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</si>
  <si>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</si>
  <si>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</si>
  <si>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</si>
  <si>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</si>
  <si>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</si>
  <si>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</si>
  <si>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</si>
  <si>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</si>
  <si>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</si>
  <si>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</si>
  <si>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</si>
  <si>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</si>
  <si>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</si>
  <si>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</si>
  <si>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</si>
  <si>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</si>
  <si>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</si>
  <si>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</si>
  <si>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</si>
  <si>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</si>
  <si>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</si>
  <si>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</si>
  <si>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</si>
  <si>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</si>
  <si>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</si>
  <si>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</si>
  <si>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</si>
  <si>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</si>
  <si>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</si>
  <si>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</si>
  <si>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</si>
  <si>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</si>
  <si>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</si>
  <si>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</si>
  <si>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</si>
  <si>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</si>
  <si>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</si>
  <si>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</si>
  <si>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</si>
  <si>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</si>
  <si>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</si>
  <si>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</si>
  <si>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</si>
  <si>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</si>
  <si>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</si>
  <si>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</si>
  <si>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</si>
  <si>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</si>
  <si>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</si>
  <si>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</si>
  <si>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</si>
  <si>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</si>
  <si>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</si>
  <si>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</si>
  <si>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</si>
  <si>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</si>
  <si>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</si>
  <si>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</si>
  <si>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</si>
  <si>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</si>
  <si>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</si>
  <si>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</si>
  <si>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</si>
  <si>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</si>
  <si>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</si>
  <si>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</si>
  <si>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</si>
  <si>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</si>
  <si>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</si>
  <si>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</si>
  <si>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</si>
  <si>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</si>
  <si>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</si>
  <si>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</si>
  <si>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</si>
  <si>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</si>
  <si>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</si>
  <si>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</si>
  <si>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</si>
  <si>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</si>
  <si>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</si>
  <si>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</si>
  <si>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</si>
  <si>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</si>
  <si>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</si>
  <si>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</si>
  <si>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</si>
  <si>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</si>
  <si>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</si>
  <si>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</si>
  <si>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</si>
  <si>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</si>
  <si>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</si>
  <si>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</si>
  <si>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</si>
  <si>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</si>
  <si>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</si>
  <si>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</si>
  <si>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</si>
  <si>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</si>
  <si>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</si>
  <si>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</si>
  <si>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</si>
  <si>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</si>
  <si>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</si>
  <si>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</si>
  <si>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</si>
  <si>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</si>
  <si>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</si>
  <si>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</si>
  <si>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</si>
  <si>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</si>
  <si>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</si>
  <si>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</si>
  <si>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</si>
  <si>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</si>
  <si>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</si>
  <si>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</si>
  <si>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</si>
  <si>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</si>
  <si>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</si>
  <si>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</si>
  <si>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</si>
  <si>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</si>
  <si>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</si>
  <si>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</si>
  <si>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</si>
  <si>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</si>
  <si>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</si>
  <si>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</si>
  <si>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</si>
  <si>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</si>
  <si>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</si>
  <si>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</si>
  <si>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</si>
  <si>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</si>
  <si>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</si>
  <si>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</si>
  <si>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</si>
  <si>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</si>
  <si>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</si>
  <si>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</si>
  <si>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</si>
  <si>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</si>
  <si>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</si>
  <si>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</si>
  <si>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</si>
  <si>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</si>
  <si>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</si>
  <si>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</si>
  <si>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</si>
  <si>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</si>
  <si>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</si>
  <si>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</si>
  <si>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</si>
  <si>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</si>
  <si>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</si>
  <si>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</si>
  <si>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</si>
  <si>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</si>
  <si>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</si>
  <si>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</si>
  <si>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</si>
  <si>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</si>
  <si>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</si>
  <si>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</si>
  <si>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</si>
  <si>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</si>
  <si>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</si>
  <si>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</si>
  <si>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</si>
  <si>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</si>
  <si>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</si>
  <si>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</si>
  <si>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</si>
  <si>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</si>
  <si>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</si>
  <si>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</si>
  <si>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</si>
  <si>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</si>
  <si>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</si>
  <si>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</si>
  <si>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</si>
  <si>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</si>
  <si>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</si>
  <si>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</si>
  <si>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</si>
  <si>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</si>
  <si>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</si>
  <si>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</si>
  <si>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</si>
  <si>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</si>
  <si>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</si>
  <si>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</si>
  <si>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</si>
  <si>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</si>
  <si>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</si>
  <si>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</si>
  <si>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</si>
  <si>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</si>
  <si>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</si>
  <si>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</si>
  <si>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</si>
  <si>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</si>
  <si>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</si>
  <si>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</si>
  <si>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</si>
  <si>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</si>
  <si>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</si>
  <si>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</si>
  <si>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</si>
  <si>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</si>
  <si>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</si>
  <si>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</si>
  <si>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</si>
  <si>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</si>
  <si>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</si>
  <si>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</si>
  <si>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</si>
  <si>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</si>
  <si>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</si>
  <si>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</si>
  <si>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</si>
  <si>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</si>
  <si>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</si>
  <si>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</si>
  <si>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</si>
  <si>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</si>
  <si>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</si>
  <si>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</si>
  <si>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</si>
  <si>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</si>
  <si>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</si>
  <si>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</si>
  <si>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</si>
  <si>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</si>
  <si>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</si>
  <si>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</si>
  <si>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</si>
  <si>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</si>
  <si>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</si>
  <si>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</si>
  <si>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</si>
  <si>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</si>
  <si>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</si>
  <si>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</si>
  <si>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</si>
  <si>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</si>
  <si>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</si>
  <si>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</si>
  <si>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</si>
  <si>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</si>
  <si>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</si>
  <si>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</si>
  <si>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</si>
  <si>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</si>
  <si>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</si>
  <si>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</si>
  <si>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</si>
  <si>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</si>
  <si>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</si>
  <si>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</si>
  <si>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</si>
  <si>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</si>
  <si>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</si>
  <si>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</si>
  <si>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</si>
  <si>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</si>
  <si>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</si>
  <si>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</si>
  <si>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</si>
  <si>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</si>
  <si>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</si>
  <si>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</si>
  <si>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</si>
  <si>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</si>
  <si>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</si>
  <si>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</si>
  <si>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</si>
  <si>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</si>
  <si>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</si>
  <si>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</si>
  <si>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</si>
  <si>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</si>
  <si>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</si>
  <si>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</si>
  <si>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</si>
  <si>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</si>
  <si>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</si>
  <si>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</si>
  <si>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</si>
  <si>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</si>
  <si>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</si>
  <si>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</si>
  <si>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</si>
  <si>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</si>
  <si>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</si>
  <si>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</si>
  <si>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</si>
  <si>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</si>
  <si>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</si>
  <si>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</si>
  <si>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</si>
  <si>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</si>
  <si>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</si>
  <si>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</si>
  <si>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</si>
  <si>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</si>
  <si>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</si>
  <si>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</si>
  <si>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</si>
  <si>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</si>
  <si>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</si>
  <si>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</si>
  <si>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</si>
  <si>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</si>
  <si>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</si>
  <si>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</si>
  <si>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</si>
  <si>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</si>
  <si>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</si>
  <si>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</si>
  <si>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</si>
  <si>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</si>
  <si>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</si>
  <si>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</si>
  <si>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</si>
  <si>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</si>
  <si>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</si>
  <si>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</si>
  <si>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</si>
  <si>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</si>
  <si>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</si>
  <si>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</si>
  <si>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</si>
  <si>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</si>
  <si>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</si>
  <si>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</si>
  <si>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</si>
  <si>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</si>
  <si>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</si>
  <si>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</si>
  <si>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</si>
  <si>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</si>
  <si>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</si>
  <si>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</si>
  <si>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</si>
  <si>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</si>
  <si>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</si>
  <si>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</si>
  <si>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</si>
  <si>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</si>
  <si>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</si>
  <si>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</si>
  <si>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</si>
  <si>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</si>
  <si>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</si>
  <si>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</si>
  <si>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</si>
  <si>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</si>
  <si>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</si>
  <si>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</si>
  <si>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</si>
  <si>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</si>
  <si>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</si>
  <si>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</si>
  <si>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</si>
  <si>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</si>
  <si>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</si>
  <si>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</si>
  <si>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</si>
  <si>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</si>
  <si>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</si>
  <si>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</si>
  <si>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</si>
  <si>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</si>
  <si>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</si>
  <si>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</si>
  <si>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</si>
  <si>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</si>
  <si>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</si>
  <si>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</si>
  <si>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</si>
  <si>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</si>
  <si>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</si>
  <si>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</si>
  <si>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</si>
  <si>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</si>
  <si>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</si>
  <si>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</si>
  <si>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</si>
  <si>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</si>
  <si>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</si>
  <si>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</si>
  <si>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</si>
  <si>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</si>
  <si>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</si>
  <si>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</si>
  <si>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</si>
  <si>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</si>
  <si>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</si>
  <si>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</si>
  <si>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</si>
  <si>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</si>
  <si>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</si>
  <si>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</si>
  <si>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</si>
  <si>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</si>
  <si>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</si>
  <si>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</si>
  <si>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</si>
  <si>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</si>
  <si>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</si>
  <si>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</si>
  <si>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</si>
  <si>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</si>
  <si>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</si>
  <si>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</si>
  <si>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</si>
  <si>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</si>
  <si>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</si>
  <si>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</si>
  <si>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</si>
  <si>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</si>
  <si>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</si>
  <si>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</si>
  <si>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</si>
  <si>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</si>
  <si>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</si>
  <si>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</si>
  <si>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</si>
  <si>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</si>
  <si>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</si>
  <si>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</si>
  <si>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</si>
  <si>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</si>
  <si>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</si>
  <si>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</si>
  <si>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</si>
  <si>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</si>
  <si>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</si>
  <si>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</si>
  <si>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</si>
  <si>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</si>
  <si>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</si>
  <si>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</si>
  <si>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</si>
  <si>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</si>
  <si>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</si>
  <si>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</si>
  <si>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</si>
  <si>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</si>
  <si>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</si>
  <si>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</si>
  <si>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</si>
  <si>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</si>
  <si>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</si>
  <si>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</si>
  <si>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</si>
  <si>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</si>
  <si>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</si>
  <si>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</si>
  <si>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</si>
  <si>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</si>
  <si>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</si>
  <si>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</si>
  <si>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</si>
  <si>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</si>
  <si>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</si>
  <si>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</si>
  <si>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</si>
  <si>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</si>
  <si>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</si>
  <si>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</si>
  <si>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</si>
  <si>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</si>
  <si>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</si>
  <si>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</si>
  <si>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</si>
  <si>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</si>
  <si>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</si>
  <si>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</si>
  <si>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</si>
  <si>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</si>
  <si>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</si>
  <si>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</si>
  <si>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</si>
  <si>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</si>
  <si>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</si>
  <si>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</si>
  <si>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</si>
  <si>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</si>
  <si>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</si>
  <si>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</si>
  <si>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</si>
  <si>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</si>
  <si>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</si>
  <si>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</si>
  <si>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</si>
  <si>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</si>
  <si>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</si>
  <si>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</si>
  <si>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</si>
  <si>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</si>
  <si>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</si>
  <si>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</si>
  <si>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</si>
  <si>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</si>
  <si>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</si>
  <si>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</si>
  <si>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</si>
  <si>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</si>
  <si>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</si>
  <si>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</si>
  <si>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</si>
  <si>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</si>
  <si>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</si>
  <si>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</si>
  <si>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</si>
  <si>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</si>
  <si>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</si>
  <si>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</si>
  <si>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</si>
  <si>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</si>
  <si>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</si>
  <si>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</si>
  <si>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</si>
  <si>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</si>
  <si>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</si>
  <si>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</si>
  <si>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</si>
  <si>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</si>
  <si>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</si>
  <si>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</si>
  <si>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</si>
  <si>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</si>
  <si>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</si>
  <si>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</si>
  <si>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</si>
  <si>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</si>
  <si>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</si>
  <si>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</si>
  <si>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</si>
  <si>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</si>
  <si>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</si>
  <si>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</si>
  <si>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</si>
  <si>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</si>
  <si>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</si>
  <si>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</si>
  <si>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</si>
  <si>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</si>
  <si>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</si>
  <si>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</si>
  <si>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</si>
  <si>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</si>
  <si>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</si>
  <si>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</si>
  <si>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</si>
  <si>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</si>
  <si>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</si>
  <si>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</si>
  <si>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</si>
  <si>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</si>
  <si>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</si>
  <si>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</si>
  <si>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</si>
  <si>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</si>
  <si>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</si>
  <si>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</si>
  <si>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</si>
  <si>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</si>
  <si>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</si>
  <si>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</si>
  <si>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</si>
  <si>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</si>
  <si>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</si>
  <si>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</si>
  <si>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</si>
  <si>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</si>
  <si>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</si>
  <si>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</si>
  <si>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</si>
  <si>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</si>
  <si>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</si>
  <si>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</si>
  <si>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</si>
  <si>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</si>
  <si>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</si>
  <si>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</si>
  <si>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</si>
  <si>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</si>
  <si>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</si>
  <si>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</si>
  <si>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</si>
  <si>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</si>
  <si>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</si>
  <si>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</si>
  <si>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</si>
  <si>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</si>
  <si>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</si>
  <si>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</si>
  <si>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</si>
  <si>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</si>
  <si>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</si>
  <si>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</si>
  <si>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</si>
  <si>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</si>
  <si>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</si>
  <si>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</si>
  <si>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</si>
  <si>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</si>
  <si>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</si>
  <si>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</si>
  <si>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</si>
  <si>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</si>
  <si>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</si>
  <si>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</si>
  <si>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</si>
  <si>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</si>
  <si>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</si>
  <si>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</si>
  <si>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</si>
  <si>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</si>
  <si>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</si>
  <si>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</si>
  <si>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</si>
  <si>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</si>
  <si>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</si>
  <si>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</si>
  <si>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</si>
  <si>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</si>
  <si>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</si>
  <si>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</si>
  <si>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</si>
  <si>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</si>
  <si>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</si>
  <si>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</si>
  <si>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</si>
  <si>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</si>
  <si>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</si>
  <si>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</si>
  <si>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</si>
  <si>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</si>
  <si>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</si>
  <si>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</si>
  <si>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</si>
  <si>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</si>
  <si>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</si>
  <si>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</si>
  <si>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</si>
  <si>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</si>
  <si>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</si>
  <si>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</si>
  <si>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</si>
  <si>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</si>
  <si>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</si>
  <si>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</si>
  <si>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</si>
  <si>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</si>
  <si>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</si>
  <si>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</si>
  <si>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</si>
  <si>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</si>
  <si>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</si>
  <si>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</si>
  <si>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</si>
  <si>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</si>
  <si>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</si>
  <si>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</si>
  <si>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</si>
  <si>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</si>
  <si>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</si>
  <si>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</si>
  <si>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</si>
  <si>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</si>
  <si>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</si>
  <si>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</si>
  <si>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</si>
  <si>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</si>
  <si>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</si>
  <si>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</si>
  <si>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</si>
  <si>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</si>
  <si>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</si>
  <si>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</si>
  <si>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</si>
  <si>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</si>
  <si>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</si>
  <si>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</si>
  <si>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</si>
  <si>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</si>
  <si>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</si>
  <si>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</si>
  <si>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</si>
  <si>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</si>
  <si>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</si>
  <si>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</si>
  <si>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</si>
  <si>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</si>
  <si>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</si>
  <si>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</si>
  <si>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</si>
  <si>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</si>
  <si>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</si>
  <si>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</si>
  <si>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</si>
  <si>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</si>
  <si>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</si>
  <si>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</si>
  <si>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</si>
  <si>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</si>
  <si>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</si>
  <si>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</si>
  <si>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</si>
  <si>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</si>
  <si>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</si>
  <si>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</si>
  <si>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</si>
  <si>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</si>
  <si>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</si>
  <si>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</si>
  <si>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</si>
  <si>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</si>
  <si>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</si>
  <si>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</si>
  <si>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</si>
  <si>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</si>
  <si>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</si>
  <si>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</si>
  <si>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</si>
  <si>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</si>
  <si>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</si>
  <si>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</si>
  <si>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</si>
  <si>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</si>
  <si>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</si>
  <si>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</si>
  <si>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</si>
  <si>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</si>
  <si>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</si>
  <si>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</si>
  <si>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</si>
  <si>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</si>
  <si>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</si>
  <si>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</si>
  <si>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</si>
  <si>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</si>
  <si>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</si>
  <si>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</si>
  <si>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</si>
  <si>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</si>
  <si>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</si>
  <si>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</si>
  <si>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</si>
  <si>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</si>
  <si>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</si>
  <si>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</si>
  <si>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</si>
  <si>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</si>
  <si>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</si>
  <si>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</si>
  <si>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</si>
  <si>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</si>
  <si>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</si>
  <si>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</si>
  <si>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</si>
  <si>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</si>
  <si>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</si>
  <si>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</si>
  <si>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</si>
  <si>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</si>
  <si>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</si>
  <si>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</si>
  <si>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</si>
  <si>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</si>
  <si>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</si>
  <si>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</si>
  <si>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</si>
  <si>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</si>
  <si>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</si>
  <si>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</si>
  <si>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</si>
  <si>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</si>
  <si>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</si>
  <si>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</si>
  <si>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</si>
  <si>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</si>
  <si>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</si>
  <si>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</si>
  <si>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</si>
  <si>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</si>
  <si>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</si>
  <si>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</si>
  <si>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</si>
  <si>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</si>
  <si>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</si>
  <si>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</si>
  <si>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</si>
  <si>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</si>
  <si>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</si>
  <si>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</si>
  <si>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</si>
  <si>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</si>
  <si>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</si>
  <si>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</si>
  <si>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</si>
  <si>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</si>
  <si>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</si>
  <si>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</si>
  <si>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</si>
  <si>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</si>
  <si>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</si>
  <si>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</si>
  <si>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</si>
  <si>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</si>
  <si>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</si>
  <si>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</si>
  <si>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</si>
  <si>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</si>
  <si>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</si>
  <si>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</si>
  <si>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</si>
  <si>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</si>
  <si>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</si>
  <si>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</si>
  <si>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</si>
  <si>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</si>
  <si>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</si>
  <si>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</si>
  <si>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</si>
  <si>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</si>
  <si>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</si>
  <si>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</si>
  <si>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</si>
  <si>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</si>
  <si>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</si>
  <si>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</si>
  <si>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</si>
  <si>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</si>
  <si>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</si>
  <si>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</si>
  <si>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</si>
  <si>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</si>
  <si>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</si>
  <si>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</si>
  <si>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</si>
  <si>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</si>
  <si>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</si>
  <si>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</si>
  <si>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</si>
  <si>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</si>
  <si>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</si>
  <si>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</si>
  <si>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</si>
  <si>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</si>
  <si>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</si>
  <si>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</si>
  <si>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</si>
  <si>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</si>
  <si>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</si>
  <si>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</si>
  <si>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</si>
  <si>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</si>
  <si>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</si>
  <si>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</si>
  <si>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</si>
  <si>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</si>
  <si>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</si>
  <si>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</si>
  <si>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</si>
  <si>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</si>
  <si>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</si>
  <si>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</si>
  <si>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</si>
  <si>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</si>
  <si>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</si>
  <si>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</si>
  <si>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</si>
  <si>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</si>
  <si>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</si>
  <si>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</si>
  <si>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</si>
  <si>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</si>
  <si>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</si>
  <si>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</si>
  <si>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</si>
  <si>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</si>
  <si>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</si>
  <si>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</si>
  <si>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</si>
  <si>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</si>
  <si>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</si>
  <si>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</si>
  <si>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</si>
  <si>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</si>
  <si>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</si>
  <si>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</si>
  <si>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</si>
  <si>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</si>
  <si>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</si>
  <si>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</si>
  <si>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</si>
  <si>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</si>
  <si>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</si>
  <si>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</si>
  <si>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</si>
  <si>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</si>
  <si>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</si>
  <si>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</si>
  <si>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</si>
  <si>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</si>
  <si>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</si>
  <si>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</si>
  <si>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</si>
  <si>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</si>
  <si>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</si>
  <si>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</si>
  <si>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</si>
  <si>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</si>
  <si>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</si>
  <si>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</si>
  <si>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</si>
  <si>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</si>
  <si>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</si>
  <si>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</si>
  <si>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</si>
  <si>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</si>
  <si>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</si>
  <si>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</si>
  <si>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</si>
  <si>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</si>
  <si>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</si>
  <si>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</si>
  <si>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</si>
  <si>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</si>
  <si>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</si>
  <si>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</si>
  <si>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</si>
  <si>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</si>
  <si>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</si>
  <si>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</si>
  <si>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</si>
  <si>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</si>
  <si>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</si>
  <si>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</si>
  <si>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</si>
  <si>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</si>
  <si>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</si>
  <si>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</si>
  <si>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</si>
  <si>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</si>
  <si>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</si>
  <si>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</si>
  <si>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</si>
  <si>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</si>
  <si>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</si>
  <si>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</si>
  <si>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</si>
  <si>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</si>
  <si>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</si>
  <si>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</si>
  <si>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</si>
  <si>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</si>
  <si>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</si>
  <si>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</si>
  <si>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</si>
  <si>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</si>
  <si>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</si>
  <si>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</si>
  <si>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</si>
  <si>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</si>
  <si>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</si>
  <si>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</si>
  <si>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</si>
  <si>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</si>
  <si>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</si>
  <si>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</si>
  <si>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</si>
  <si>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</si>
  <si>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</si>
  <si>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</si>
  <si>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</si>
  <si>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</si>
  <si>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</si>
  <si>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</si>
  <si>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</si>
  <si>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</si>
  <si>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</si>
  <si>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</si>
  <si>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</si>
  <si>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</si>
  <si>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</si>
  <si>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</si>
  <si>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</si>
  <si>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</si>
  <si>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</si>
  <si>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</si>
  <si>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</si>
  <si>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</si>
  <si>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</si>
  <si>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</si>
  <si>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</si>
  <si>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</si>
  <si>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</si>
  <si>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</si>
  <si>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</si>
  <si>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</si>
  <si>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</si>
  <si>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</si>
  <si>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</si>
  <si>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</si>
  <si>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</si>
  <si>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</si>
  <si>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</si>
  <si>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</si>
  <si>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</si>
  <si>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</si>
  <si>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</si>
  <si>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</si>
  <si>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</si>
  <si>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</si>
  <si>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</si>
  <si>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</si>
  <si>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</si>
  <si>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</si>
  <si>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</si>
  <si>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</si>
  <si>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</si>
  <si>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</si>
  <si>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</si>
  <si>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</si>
  <si>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</si>
  <si>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</si>
  <si>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</si>
  <si>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</si>
  <si>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</si>
  <si>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</si>
  <si>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</si>
  <si>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</si>
  <si>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</si>
  <si>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</si>
  <si>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</si>
  <si>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</si>
  <si>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</si>
  <si>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</si>
  <si>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</si>
  <si>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</si>
  <si>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</si>
  <si>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</si>
  <si>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</si>
  <si>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</si>
  <si>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</si>
  <si>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</si>
  <si>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</si>
  <si>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</si>
  <si>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</si>
  <si>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</si>
  <si>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</si>
  <si>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</si>
  <si>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</si>
  <si>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</si>
  <si>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</si>
  <si>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</si>
  <si>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</si>
  <si>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</si>
  <si>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</si>
  <si>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</si>
  <si>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</si>
  <si>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</si>
  <si>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</si>
  <si>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</si>
  <si>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</si>
  <si>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</si>
  <si>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</si>
  <si>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</si>
  <si>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</si>
  <si>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</si>
  <si>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</si>
  <si>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</si>
  <si>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</si>
  <si>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</si>
  <si>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</si>
  <si>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</si>
  <si>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</si>
  <si>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</si>
  <si>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</si>
  <si>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</si>
  <si>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</si>
  <si>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</si>
  <si>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</si>
  <si>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</si>
  <si>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</si>
  <si>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</si>
  <si>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</si>
  <si>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</si>
  <si>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</si>
  <si>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</si>
  <si>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</si>
  <si>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</si>
  <si>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</si>
  <si>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</si>
  <si>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</si>
  <si>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</si>
  <si>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</si>
  <si>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</si>
  <si>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</si>
  <si>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</si>
  <si>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</si>
  <si>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</si>
  <si>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</si>
  <si>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</si>
  <si>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</si>
  <si>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</si>
  <si>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</si>
  <si>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</si>
  <si>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</si>
  <si>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</si>
  <si>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</si>
  <si>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</si>
  <si>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</si>
  <si>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</si>
  <si>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</si>
  <si>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</si>
  <si>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</si>
  <si>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</si>
  <si>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</si>
  <si>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</si>
  <si>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</si>
  <si>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</si>
  <si>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</si>
  <si>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</si>
  <si>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</si>
  <si>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</si>
  <si>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</si>
  <si>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</si>
  <si>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</si>
  <si>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</si>
  <si>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</si>
  <si>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</si>
  <si>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</si>
  <si>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</si>
  <si>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</si>
  <si>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</si>
  <si>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</si>
  <si>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</si>
  <si>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</si>
  <si>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</si>
  <si>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</si>
  <si>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</si>
  <si>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</si>
  <si>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</si>
  <si>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</si>
  <si>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</si>
  <si>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</si>
  <si>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</si>
  <si>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</si>
  <si>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</si>
  <si>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</si>
  <si>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</si>
  <si>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</si>
  <si>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</si>
  <si>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</si>
  <si>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</si>
  <si>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</si>
  <si>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</si>
  <si>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</si>
  <si>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</si>
  <si>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</si>
  <si>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</si>
  <si>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</si>
  <si>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</si>
  <si>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</si>
  <si>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</si>
  <si>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</si>
  <si>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</si>
  <si>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</si>
  <si>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</si>
  <si>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</si>
  <si>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</si>
  <si>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</si>
  <si>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</si>
  <si>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</si>
  <si>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</si>
  <si>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</si>
  <si>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</si>
  <si>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</si>
  <si>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</si>
  <si>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</si>
  <si>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</si>
  <si>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</si>
  <si>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</si>
  <si>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</si>
  <si>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</si>
  <si>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</si>
  <si>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</si>
  <si>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</si>
  <si>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</si>
  <si>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</si>
  <si>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</si>
  <si>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</si>
  <si>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</si>
  <si>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</si>
  <si>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</si>
  <si>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</si>
  <si>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</si>
  <si>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</si>
  <si>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</si>
  <si>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</si>
  <si>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</si>
  <si>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</si>
  <si>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</si>
  <si>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</si>
  <si>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</si>
  <si>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</si>
  <si>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</si>
  <si>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</si>
  <si>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</si>
  <si>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</si>
  <si>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</si>
  <si>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</si>
  <si>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</si>
  <si>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</si>
  <si>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</si>
  <si>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</si>
  <si>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</si>
  <si>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</si>
  <si>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</si>
  <si>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</si>
  <si>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</si>
  <si>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</si>
  <si>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</si>
  <si>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</si>
  <si>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</si>
  <si>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</si>
  <si>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</si>
  <si>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</si>
  <si>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</si>
  <si>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</si>
  <si>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</si>
  <si>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</si>
  <si>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</si>
  <si>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</si>
  <si>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</si>
  <si>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</si>
  <si>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</si>
  <si>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</si>
  <si>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</si>
  <si>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</si>
  <si>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</si>
  <si>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</si>
  <si>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</si>
  <si>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</si>
  <si>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</si>
  <si>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</si>
  <si>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</si>
  <si>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</si>
  <si>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</si>
  <si>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</si>
  <si>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</si>
  <si>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</si>
  <si>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</si>
  <si>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</si>
  <si>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</si>
  <si>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</si>
  <si>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</si>
  <si>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</si>
  <si>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</si>
  <si>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</si>
  <si>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</si>
  <si>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</si>
  <si>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</si>
  <si>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</si>
  <si>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</si>
  <si>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</si>
  <si>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</si>
  <si>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</si>
  <si>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</si>
  <si>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</si>
  <si>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</si>
  <si>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</si>
  <si>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</si>
  <si>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</si>
  <si>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</si>
  <si>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</si>
  <si>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</si>
  <si>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</si>
  <si>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</si>
  <si>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</si>
  <si>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</si>
  <si>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</si>
  <si>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</si>
  <si>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</si>
  <si>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</si>
  <si>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</si>
  <si>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</si>
  <si>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</si>
  <si>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</si>
  <si>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</si>
  <si>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</si>
  <si>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</si>
  <si>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</si>
  <si>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</si>
  <si>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</si>
  <si>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</si>
  <si>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</si>
  <si>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</si>
  <si>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</si>
  <si>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</si>
  <si>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</si>
  <si>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</si>
  <si>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</si>
  <si>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</si>
  <si>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</si>
  <si>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</si>
  <si>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</si>
  <si>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</si>
  <si>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</si>
  <si>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</si>
  <si>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</si>
  <si>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</si>
  <si>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</si>
  <si>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</si>
  <si>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</si>
  <si>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</si>
  <si>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</si>
  <si>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</si>
  <si>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</si>
  <si>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</si>
  <si>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</si>
  <si>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</si>
  <si>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</si>
  <si>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</si>
  <si>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</si>
  <si>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</si>
  <si>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</si>
  <si>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</si>
  <si>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</si>
  <si>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</si>
  <si>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</si>
  <si>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</si>
  <si>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</si>
  <si>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</si>
  <si>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</si>
  <si>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</si>
  <si>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</si>
  <si>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</si>
  <si>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</si>
  <si>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</si>
  <si>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</si>
  <si>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</si>
  <si>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</si>
  <si>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</si>
  <si>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</si>
  <si>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</si>
  <si>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</si>
  <si>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</si>
  <si>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</si>
  <si>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</si>
  <si>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</si>
  <si>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</si>
  <si>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</si>
  <si>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</si>
  <si>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</si>
  <si>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</si>
  <si>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</si>
  <si>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</si>
  <si>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</si>
  <si>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</si>
  <si>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</si>
  <si>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</si>
  <si>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</si>
  <si>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</si>
  <si>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</si>
  <si>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</si>
  <si>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</si>
  <si>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</si>
  <si>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</si>
  <si>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</si>
  <si>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</si>
  <si>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</si>
  <si>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</si>
  <si>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</si>
  <si>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</si>
  <si>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</si>
  <si>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</si>
  <si>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</si>
  <si>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</si>
  <si>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</si>
  <si>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</si>
  <si>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</si>
  <si>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</si>
  <si>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</si>
  <si>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</si>
  <si>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</si>
  <si>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</si>
  <si>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</si>
  <si>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</si>
  <si>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</si>
  <si>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</si>
  <si>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</si>
  <si>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</si>
  <si>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</si>
  <si>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</si>
  <si>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</si>
  <si>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</si>
  <si>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</si>
  <si>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</si>
  <si>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</si>
  <si>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</si>
  <si>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</si>
  <si>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</si>
  <si>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</si>
  <si>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</si>
  <si>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</si>
  <si>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</si>
  <si>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</si>
  <si>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</si>
  <si>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</si>
  <si>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</si>
  <si>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</si>
  <si>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</si>
  <si>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</si>
  <si>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</si>
  <si>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</si>
  <si>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</si>
  <si>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</si>
  <si>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</si>
  <si>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</si>
  <si>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</si>
  <si>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</si>
  <si>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</si>
  <si>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</si>
  <si>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</si>
  <si>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</si>
  <si>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</si>
  <si>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</si>
  <si>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</si>
  <si>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</si>
  <si>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</si>
  <si>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</si>
  <si>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</si>
  <si>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</si>
  <si>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</si>
  <si>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</si>
  <si>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</si>
  <si>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</si>
  <si>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</si>
  <si>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</si>
  <si>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</si>
  <si>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</si>
  <si>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</si>
  <si>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</si>
  <si>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</si>
  <si>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</si>
  <si>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</si>
  <si>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</si>
  <si>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</si>
  <si>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</si>
  <si>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</si>
  <si>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</si>
  <si>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</si>
  <si>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</si>
  <si>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</si>
  <si>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</si>
  <si>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</si>
  <si>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</si>
  <si>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</si>
  <si>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</si>
  <si>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</si>
  <si>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</si>
  <si>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</si>
  <si>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</si>
  <si>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</si>
  <si>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</si>
  <si>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</si>
  <si>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</si>
  <si>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</si>
  <si>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</si>
  <si>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</si>
  <si>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</si>
  <si>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</si>
  <si>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</si>
  <si>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</si>
  <si>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</si>
  <si>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</si>
  <si>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</si>
  <si>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</si>
  <si>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</si>
  <si>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</si>
  <si>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</si>
  <si>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</si>
  <si>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</si>
  <si>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</si>
  <si>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</si>
  <si>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</si>
  <si>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</si>
  <si>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</si>
  <si>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</si>
  <si>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</si>
  <si>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</si>
  <si>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</si>
  <si>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</si>
  <si>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</si>
  <si>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</si>
  <si>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</si>
  <si>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</si>
  <si>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</si>
  <si>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</si>
  <si>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</si>
  <si>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</si>
  <si>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</si>
  <si>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</si>
  <si>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</si>
  <si>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</si>
  <si>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</si>
  <si>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</si>
  <si>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</si>
  <si>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</si>
  <si>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</si>
  <si>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</si>
  <si>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</si>
  <si>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</si>
  <si>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</si>
  <si>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</si>
  <si>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</si>
  <si>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</si>
  <si>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</si>
  <si>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</si>
  <si>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</si>
  <si>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</si>
  <si>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</si>
  <si>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</si>
  <si>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</si>
  <si>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</si>
  <si>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</si>
  <si>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</si>
  <si>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</si>
  <si>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</si>
  <si>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</si>
  <si>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</si>
  <si>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</si>
  <si>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</si>
  <si>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</si>
  <si>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</si>
  <si>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</si>
  <si>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</si>
  <si>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</si>
  <si>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</si>
  <si>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</si>
  <si>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</si>
  <si>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</si>
  <si>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</si>
  <si>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</si>
  <si>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</si>
  <si>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</si>
  <si>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</si>
  <si>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</si>
  <si>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</si>
  <si>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</si>
  <si>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</si>
  <si>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</si>
  <si>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</si>
  <si>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</si>
  <si>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</si>
  <si>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</si>
  <si>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</si>
  <si>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</si>
  <si>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</si>
  <si>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</si>
  <si>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</si>
  <si>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</si>
  <si>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</si>
  <si>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</si>
  <si>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</si>
  <si>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</si>
  <si>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</si>
  <si>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</si>
  <si>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</si>
  <si>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</si>
  <si>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</si>
  <si>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</si>
  <si>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</si>
  <si>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</si>
  <si>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</si>
  <si>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</si>
  <si>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</si>
  <si>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</si>
  <si>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</si>
  <si>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</si>
  <si>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</si>
  <si>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</si>
  <si>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</si>
  <si>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</si>
  <si>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</si>
  <si>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</si>
  <si>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</si>
  <si>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</si>
  <si>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</si>
  <si>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</si>
  <si>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</si>
  <si>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</si>
  <si>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</si>
  <si>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</si>
  <si>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</si>
  <si>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</si>
  <si>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</si>
  <si>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</si>
  <si>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</si>
  <si>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</si>
  <si>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</si>
  <si>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</si>
  <si>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</si>
  <si>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</si>
  <si>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</si>
  <si>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</si>
  <si>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</si>
  <si>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</si>
  <si>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</si>
  <si>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</si>
  <si>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</si>
  <si>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</si>
  <si>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</si>
  <si>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</si>
  <si>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</si>
  <si>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</si>
  <si>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</si>
  <si>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</si>
  <si>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</si>
  <si>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</si>
  <si>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</si>
  <si>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</si>
  <si>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</si>
  <si>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</si>
  <si>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</si>
  <si>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</si>
  <si>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</si>
  <si>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</si>
  <si>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</si>
  <si>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</si>
  <si>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</si>
  <si>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</si>
  <si>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</si>
  <si>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</si>
  <si>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</si>
  <si>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</si>
  <si>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</si>
  <si>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</si>
  <si>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</si>
  <si>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</si>
  <si>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</si>
  <si>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</si>
  <si>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</si>
  <si>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</si>
  <si>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</si>
  <si>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</si>
  <si>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</si>
  <si>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</si>
  <si>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</si>
  <si>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</si>
  <si>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</si>
  <si>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</si>
  <si>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</si>
  <si>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</si>
  <si>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</si>
  <si>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</si>
  <si>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</si>
  <si>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</si>
  <si>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</si>
  <si>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</si>
  <si>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</si>
  <si>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</si>
  <si>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</si>
  <si>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</si>
  <si>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</si>
  <si>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</si>
  <si>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</si>
  <si>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</si>
  <si>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</si>
  <si>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</si>
  <si>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</si>
  <si>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</si>
  <si>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</si>
  <si>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</si>
  <si>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</si>
  <si>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</si>
  <si>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</si>
  <si>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</si>
  <si>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</si>
  <si>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</si>
  <si>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</si>
  <si>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</si>
  <si>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</si>
  <si>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</si>
  <si>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</si>
  <si>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</si>
  <si>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</si>
  <si>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</si>
  <si>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</si>
  <si>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</si>
  <si>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</si>
  <si>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</si>
  <si>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</si>
  <si>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</si>
  <si>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</si>
  <si>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</si>
  <si>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</si>
  <si>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</si>
  <si>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</si>
  <si>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</si>
  <si>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</si>
  <si>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</si>
  <si>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</si>
  <si>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</si>
  <si>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</si>
  <si>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</si>
  <si>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</si>
  <si>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</si>
  <si>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</si>
  <si>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</si>
  <si>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</si>
  <si>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</si>
  <si>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</si>
  <si>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</si>
  <si>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</si>
  <si>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</si>
  <si>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</si>
  <si>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</si>
  <si>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</si>
  <si>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</si>
  <si>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</si>
  <si>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</si>
  <si>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</si>
  <si>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</si>
  <si>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</si>
  <si>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</si>
  <si>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</si>
  <si>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</si>
  <si>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</si>
  <si>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</si>
  <si>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</si>
  <si>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</si>
  <si>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</si>
  <si>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</si>
  <si>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</si>
  <si>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</si>
  <si>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</si>
  <si>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</si>
  <si>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</si>
  <si>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</si>
  <si>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</si>
  <si>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</si>
  <si>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</si>
  <si>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</si>
  <si>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</si>
  <si>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</si>
  <si>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</si>
  <si>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</si>
  <si>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</si>
  <si>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</si>
  <si>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</si>
  <si>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</si>
  <si>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</si>
  <si>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</si>
  <si>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</si>
  <si>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</si>
  <si>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</si>
  <si>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</si>
  <si>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</si>
  <si>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</si>
  <si>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</si>
  <si>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</si>
  <si>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</si>
  <si>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</si>
  <si>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</si>
  <si>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</si>
  <si>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</si>
  <si>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</si>
  <si>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</si>
  <si>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</si>
  <si>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</si>
  <si>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</si>
  <si>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</si>
  <si>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</si>
  <si>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</si>
  <si>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</si>
  <si>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</si>
  <si>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</si>
  <si>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</si>
  <si>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</si>
  <si>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</si>
  <si>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</si>
  <si>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</si>
  <si>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</si>
  <si>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</si>
  <si>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</si>
  <si>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</si>
  <si>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</si>
  <si>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</si>
  <si>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</si>
  <si>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</si>
  <si>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</si>
  <si>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</si>
  <si>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</si>
  <si>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</si>
  <si>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</si>
  <si>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</si>
  <si>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</si>
  <si>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</si>
  <si>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</si>
  <si>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</si>
  <si>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</si>
  <si>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</si>
  <si>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</si>
  <si>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</si>
  <si>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</si>
  <si>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</si>
  <si>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</si>
  <si>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</si>
  <si>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</si>
  <si>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</si>
  <si>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</si>
  <si>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</si>
  <si>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</si>
  <si>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</si>
  <si>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</si>
  <si>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</si>
  <si>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</si>
  <si>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</si>
  <si>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</si>
  <si>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</si>
  <si>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</si>
  <si>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</si>
  <si>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</si>
  <si>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</si>
  <si>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</si>
  <si>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</si>
  <si>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</si>
  <si>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</si>
  <si>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</si>
  <si>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</si>
  <si>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</si>
  <si>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</si>
  <si>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</si>
  <si>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</si>
  <si>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</si>
  <si>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</si>
  <si>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</si>
  <si>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</si>
  <si>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</si>
  <si>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</si>
  <si>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</si>
  <si>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</si>
  <si>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</si>
  <si>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</si>
  <si>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</si>
  <si>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</si>
  <si>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</si>
  <si>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</si>
  <si>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</si>
  <si>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</si>
  <si>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</si>
  <si>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</si>
  <si>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</si>
  <si>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</si>
  <si>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</si>
  <si>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</si>
  <si>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</si>
  <si>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</si>
  <si>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</si>
  <si>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</si>
  <si>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</si>
  <si>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</si>
  <si>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</si>
  <si>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</si>
  <si>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</si>
  <si>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</si>
  <si>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</si>
  <si>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</si>
  <si>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</si>
  <si>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</si>
  <si>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</si>
  <si>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</si>
  <si>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</si>
  <si>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</si>
  <si>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</si>
  <si>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</si>
  <si>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</si>
  <si>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</si>
  <si>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</si>
  <si>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</si>
  <si>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</si>
  <si>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</si>
  <si>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</si>
  <si>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</si>
  <si>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</si>
  <si>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</si>
  <si>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</si>
  <si>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</si>
  <si>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</si>
  <si>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</si>
  <si>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</si>
  <si>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</si>
  <si>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</si>
  <si>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</si>
  <si>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</si>
  <si>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</si>
  <si>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</si>
  <si>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</si>
  <si>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</si>
  <si>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</si>
  <si>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</si>
  <si>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</si>
  <si>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</si>
  <si>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</si>
  <si>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</si>
  <si>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</si>
  <si>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</si>
  <si>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</si>
  <si>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</si>
  <si>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</si>
  <si>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</si>
  <si>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</si>
  <si>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</si>
  <si>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</si>
  <si>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</si>
  <si>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</si>
  <si>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</si>
  <si>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</si>
  <si>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</si>
  <si>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</si>
  <si>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</si>
  <si>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</si>
  <si>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</si>
  <si>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</si>
  <si>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</si>
  <si>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</si>
  <si>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</si>
  <si>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</si>
  <si>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</si>
  <si>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</si>
  <si>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</si>
  <si>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</si>
  <si>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</si>
  <si>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</si>
  <si>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</si>
  <si>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</si>
  <si>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</si>
  <si>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</si>
  <si>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</si>
  <si>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</si>
  <si>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</si>
  <si>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</si>
  <si>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</si>
  <si>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</si>
  <si>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</si>
  <si>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</si>
  <si>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</si>
  <si>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</si>
  <si>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</si>
  <si>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</si>
  <si>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</si>
  <si>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</si>
  <si>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</si>
  <si>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</si>
  <si>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</si>
  <si>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</si>
  <si>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</si>
  <si>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</si>
  <si>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</si>
  <si>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</si>
  <si>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</si>
  <si>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</si>
  <si>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</si>
  <si>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</si>
  <si>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</si>
  <si>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</si>
  <si>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</si>
  <si>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</si>
  <si>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</si>
  <si>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</si>
  <si>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</si>
  <si>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</si>
  <si>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</si>
  <si>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</si>
  <si>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</si>
  <si>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</si>
  <si>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</si>
  <si>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</si>
  <si>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</si>
  <si>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</si>
  <si>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</si>
  <si>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</si>
  <si>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</si>
  <si>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</si>
  <si>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</si>
  <si>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</si>
  <si>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</si>
  <si>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</si>
  <si>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</si>
  <si>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</si>
  <si>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</si>
  <si>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</si>
  <si>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</si>
  <si>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</si>
  <si>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</si>
  <si>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</si>
  <si>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</si>
  <si>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</si>
  <si>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</si>
  <si>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</si>
  <si>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</si>
  <si>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</si>
  <si>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</si>
  <si>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</si>
  <si>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</si>
  <si>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</si>
  <si>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</si>
  <si>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</si>
  <si>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</si>
  <si>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</si>
  <si>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</si>
  <si>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</si>
  <si>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</si>
  <si>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</si>
  <si>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</si>
  <si>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</si>
  <si>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</si>
  <si>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</si>
  <si>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</si>
  <si>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</si>
  <si>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</si>
  <si>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</si>
  <si>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</si>
  <si>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</si>
  <si>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</si>
  <si>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</si>
  <si>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</si>
  <si>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</si>
  <si>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</si>
  <si>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</si>
  <si>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</si>
  <si>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</si>
  <si>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</si>
  <si>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</si>
  <si>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</si>
  <si>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</si>
  <si>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</si>
  <si>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</si>
  <si>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</si>
  <si>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</si>
  <si>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</si>
  <si>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</si>
  <si>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</si>
  <si>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</si>
  <si>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</si>
  <si>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</si>
  <si>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</si>
  <si>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</si>
  <si>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</si>
  <si>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</si>
  <si>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</si>
  <si>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</si>
  <si>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</si>
  <si>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</si>
  <si>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</si>
  <si>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</si>
  <si>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</si>
  <si>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</si>
  <si>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</si>
  <si>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</si>
  <si>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</si>
  <si>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</si>
  <si>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</si>
  <si>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</si>
  <si>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</si>
  <si>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</si>
  <si>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</si>
  <si>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</si>
  <si>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</si>
  <si>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</si>
  <si>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</si>
  <si>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</si>
  <si>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</si>
  <si>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</si>
  <si>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</si>
  <si>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</si>
  <si>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</si>
  <si>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</si>
  <si>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</si>
  <si>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</si>
  <si>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</si>
  <si>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</si>
  <si>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</si>
  <si>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</si>
  <si>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</si>
  <si>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</si>
  <si>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</si>
  <si>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</si>
  <si>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</si>
  <si>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</si>
  <si>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</si>
  <si>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</si>
  <si>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</si>
  <si>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</si>
  <si>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</si>
  <si>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</si>
  <si>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</si>
  <si>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</si>
  <si>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</si>
  <si>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</si>
  <si>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</si>
  <si>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</si>
  <si>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</si>
  <si>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</si>
  <si>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</si>
  <si>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</si>
  <si>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</si>
  <si>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</si>
  <si>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</si>
  <si>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</si>
  <si>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</si>
  <si>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</si>
  <si>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</si>
  <si>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</si>
  <si>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</si>
  <si>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</si>
  <si>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</si>
  <si>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</si>
  <si>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</si>
  <si>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</si>
  <si>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</si>
  <si>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</si>
  <si>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</si>
  <si>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</si>
  <si>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</si>
  <si>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</si>
  <si>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</si>
  <si>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</si>
  <si>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</si>
  <si>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</si>
  <si>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</si>
  <si>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</si>
  <si>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</si>
  <si>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</si>
  <si>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</si>
  <si>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</si>
  <si>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</si>
  <si>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</si>
  <si>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</si>
  <si>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</si>
  <si>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</si>
  <si>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</si>
  <si>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</si>
  <si>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</si>
  <si>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</si>
  <si>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</si>
  <si>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</si>
  <si>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</si>
  <si>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</si>
  <si>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</si>
  <si>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</si>
  <si>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</si>
  <si>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</si>
  <si>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</si>
  <si>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</si>
  <si>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</si>
  <si>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</si>
  <si>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</si>
  <si>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</si>
  <si>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</si>
  <si>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</si>
  <si>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</si>
  <si>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</si>
  <si>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</si>
  <si>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</si>
  <si>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</si>
  <si>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</si>
  <si>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</si>
  <si>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</si>
  <si>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</si>
  <si>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</si>
  <si>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</si>
  <si>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</si>
  <si>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</si>
  <si>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</si>
  <si>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</si>
  <si>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</si>
  <si>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</si>
  <si>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</si>
  <si>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</si>
  <si>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</si>
  <si>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</si>
  <si>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</si>
  <si>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</si>
  <si>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</si>
  <si>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</si>
  <si>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</si>
  <si>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</si>
  <si>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</si>
  <si>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</si>
  <si>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</si>
  <si>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</si>
  <si>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</si>
  <si>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</si>
  <si>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</si>
  <si>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</si>
  <si>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</si>
  <si>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</si>
  <si>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</si>
  <si>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</si>
  <si>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</si>
  <si>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</si>
  <si>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</si>
  <si>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</si>
  <si>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</si>
  <si>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</si>
  <si>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</si>
  <si>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</si>
  <si>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</si>
  <si>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</si>
  <si>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</si>
  <si>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</si>
  <si>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</si>
  <si>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</si>
  <si>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</si>
  <si>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</si>
  <si>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</si>
  <si>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</si>
  <si>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</si>
  <si>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</si>
  <si>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</si>
  <si>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</si>
  <si>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</si>
  <si>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</si>
  <si>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</si>
  <si>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</si>
  <si>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</si>
  <si>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</si>
  <si>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</si>
  <si>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</si>
  <si>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</si>
  <si>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</si>
  <si>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</si>
  <si>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</si>
  <si>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</si>
  <si>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</si>
  <si>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</si>
  <si>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</si>
  <si>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</si>
  <si>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</si>
  <si>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</si>
  <si>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</si>
  <si>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</si>
  <si>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</si>
  <si>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</si>
  <si>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</si>
  <si>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</si>
  <si>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</si>
  <si>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</si>
  <si>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</si>
  <si>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</si>
  <si>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</si>
  <si>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</si>
  <si>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</si>
  <si>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</si>
  <si>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</si>
  <si>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</si>
  <si>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</si>
  <si>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</si>
  <si>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</si>
  <si>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</si>
  <si>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</si>
  <si>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</si>
  <si>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</si>
  <si>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</si>
  <si>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</si>
  <si>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</si>
  <si>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</si>
  <si>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</si>
  <si>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</si>
  <si>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</si>
  <si>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</si>
  <si>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</si>
  <si>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</si>
  <si>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</si>
  <si>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</si>
  <si>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</si>
  <si>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</si>
  <si>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</si>
  <si>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</si>
  <si>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</si>
  <si>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</si>
  <si>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</si>
  <si>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</si>
  <si>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</si>
  <si>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</si>
  <si>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</si>
  <si>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</si>
  <si>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</si>
  <si>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</si>
  <si>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</si>
  <si>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</si>
  <si>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</si>
  <si>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</si>
  <si>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</si>
  <si>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</si>
  <si>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</si>
  <si>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</si>
  <si>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</si>
  <si>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</si>
  <si>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</si>
  <si>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</si>
  <si>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</si>
  <si>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</si>
  <si>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</si>
  <si>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</si>
  <si>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</si>
  <si>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</si>
  <si>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</si>
  <si>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</si>
  <si>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</si>
  <si>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</si>
  <si>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</si>
  <si>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</si>
  <si>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</si>
  <si>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</si>
  <si>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</si>
  <si>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</si>
  <si>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</si>
  <si>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</si>
  <si>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</si>
  <si>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</si>
  <si>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</si>
  <si>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</si>
  <si>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</si>
  <si>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</si>
  <si>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</si>
  <si>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</si>
  <si>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</si>
  <si>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</si>
  <si>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</si>
  <si>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</si>
  <si>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</si>
  <si>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</si>
  <si>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</si>
  <si>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</si>
  <si>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</si>
  <si>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</si>
  <si>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</si>
  <si>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</si>
  <si>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</si>
  <si>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</si>
  <si>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</si>
  <si>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</si>
  <si>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</si>
  <si>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</si>
  <si>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</si>
  <si>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</si>
  <si>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</si>
  <si>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</si>
  <si>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</si>
  <si>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</si>
  <si>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</si>
  <si>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</si>
  <si>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</si>
  <si>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</si>
  <si>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</si>
  <si>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</si>
  <si>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</si>
  <si>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</si>
  <si>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</si>
  <si>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</si>
  <si>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</si>
  <si>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</si>
  <si>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</si>
  <si>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</si>
  <si>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</si>
  <si>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</si>
  <si>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</si>
  <si>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</si>
  <si>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</si>
  <si>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</si>
  <si>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</si>
  <si>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</si>
  <si>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</si>
  <si>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</si>
  <si>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</si>
  <si>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</si>
  <si>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</si>
  <si>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</si>
  <si>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</si>
  <si>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</si>
  <si>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</si>
  <si>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</si>
  <si>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</si>
  <si>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</si>
  <si>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</si>
  <si>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</si>
  <si>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</si>
  <si>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</si>
  <si>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</si>
  <si>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</si>
  <si>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</si>
  <si>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</si>
  <si>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</si>
  <si>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</si>
  <si>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</si>
  <si>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</si>
  <si>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</si>
  <si>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</si>
  <si>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</si>
  <si>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</si>
  <si>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</si>
  <si>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</si>
  <si>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</si>
  <si>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</si>
  <si>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</si>
  <si>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</si>
  <si>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</si>
  <si>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</si>
  <si>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</si>
  <si>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</si>
  <si>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</si>
  <si>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</si>
  <si>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</si>
  <si>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</si>
  <si>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</si>
  <si>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</si>
  <si>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</si>
  <si>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</si>
  <si>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</si>
  <si>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</si>
  <si>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</si>
  <si>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</si>
  <si>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</si>
  <si>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</si>
  <si>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</si>
  <si>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</si>
  <si>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</si>
  <si>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</si>
  <si>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</si>
  <si>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</si>
  <si>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</si>
  <si>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</si>
  <si>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</si>
  <si>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</si>
  <si>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</si>
  <si>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</si>
  <si>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</si>
  <si>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</si>
  <si>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</si>
  <si>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</si>
  <si>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</si>
  <si>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</si>
  <si>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</si>
  <si>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</si>
  <si>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</si>
  <si>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</si>
  <si>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</si>
  <si>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</si>
  <si>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</si>
  <si>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</si>
  <si>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</si>
  <si>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</si>
  <si>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</si>
  <si>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</si>
  <si>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</si>
  <si>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</si>
  <si>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</si>
  <si>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</si>
  <si>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</si>
  <si>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</si>
  <si>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</si>
  <si>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</si>
  <si>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</si>
  <si>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</si>
  <si>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</si>
  <si>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</si>
  <si>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</si>
  <si>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</si>
  <si>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</si>
  <si>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</si>
  <si>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</si>
  <si>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</si>
  <si>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</si>
  <si>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</si>
  <si>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</si>
  <si>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</si>
  <si>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</si>
  <si>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</si>
  <si>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</si>
  <si>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</si>
  <si>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</si>
  <si>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</si>
  <si>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</si>
  <si>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</si>
  <si>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</si>
  <si>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</si>
  <si>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</si>
  <si>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</si>
  <si>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</si>
  <si>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</si>
  <si>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</si>
  <si>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</si>
  <si>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</si>
  <si>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</si>
  <si>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</si>
  <si>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</si>
  <si>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</si>
  <si>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</si>
  <si>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</si>
  <si>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</si>
  <si>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</si>
  <si>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</si>
  <si>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</si>
  <si>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</si>
  <si>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</si>
  <si>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</si>
  <si>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</si>
  <si>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</si>
  <si>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</si>
  <si>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</si>
  <si>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</si>
  <si>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</si>
  <si>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</si>
  <si>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</si>
  <si>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</si>
  <si>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</si>
  <si>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</si>
  <si>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</si>
  <si>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</si>
  <si>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</si>
  <si>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</si>
  <si>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</si>
  <si>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</si>
  <si>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</si>
  <si>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</si>
  <si>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</si>
  <si>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</si>
  <si>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</si>
  <si>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</si>
  <si>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</si>
  <si>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</si>
  <si>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</si>
  <si>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</si>
  <si>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</si>
  <si>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</si>
  <si>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</si>
  <si>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</si>
  <si>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</si>
  <si>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</si>
  <si>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</si>
  <si>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</si>
  <si>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</si>
  <si>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</si>
  <si>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</si>
  <si>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</si>
  <si>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</si>
  <si>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</si>
  <si>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</si>
  <si>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</si>
  <si>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</si>
  <si>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</si>
  <si>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</si>
  <si>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</si>
  <si>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</si>
  <si>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</si>
  <si>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</si>
  <si>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</si>
  <si>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</si>
  <si>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</si>
  <si>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</si>
  <si>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</si>
  <si>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</si>
  <si>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</si>
  <si>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</si>
  <si>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</si>
  <si>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</si>
  <si>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</si>
  <si>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</si>
  <si>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</si>
  <si>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</si>
  <si>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</si>
  <si>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</si>
  <si>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</si>
  <si>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</si>
  <si>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</si>
  <si>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</si>
  <si>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</si>
  <si>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</si>
  <si>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</si>
  <si>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</si>
  <si>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</si>
  <si>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</si>
  <si>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</si>
  <si>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</si>
  <si>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</si>
  <si>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</si>
  <si>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</si>
  <si>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</si>
  <si>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</si>
  <si>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</si>
  <si>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</si>
  <si>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</si>
  <si>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</si>
  <si>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</si>
  <si>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</si>
  <si>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</si>
  <si>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</si>
  <si>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</si>
  <si>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</si>
  <si>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</si>
  <si>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</si>
  <si>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</si>
  <si>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</si>
  <si>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</si>
  <si>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</si>
  <si>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</si>
  <si>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</si>
  <si>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</si>
  <si>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</si>
  <si>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</si>
  <si>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</si>
  <si>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</si>
  <si>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</si>
  <si>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</si>
  <si>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</si>
  <si>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</si>
  <si>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</si>
  <si>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</si>
  <si>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</si>
  <si>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</si>
  <si>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</si>
  <si>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</si>
  <si>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</si>
  <si>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</si>
  <si>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</si>
  <si>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</si>
  <si>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</si>
  <si>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</si>
  <si>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</si>
  <si>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</si>
  <si>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</si>
  <si>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</si>
  <si>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</si>
  <si>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</si>
  <si>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</si>
  <si>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</si>
  <si>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</si>
  <si>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</si>
  <si>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</si>
  <si>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</si>
  <si>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</si>
  <si>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</si>
  <si>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</si>
  <si>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</si>
  <si>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</si>
  <si>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</si>
  <si>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</si>
  <si>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</si>
  <si>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</si>
  <si>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</si>
  <si>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</si>
  <si>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</si>
  <si>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</si>
  <si>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</si>
  <si>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</si>
  <si>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</si>
  <si>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</si>
  <si>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</si>
  <si>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</si>
  <si>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</si>
  <si>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</si>
  <si>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</si>
  <si>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</si>
  <si>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</si>
  <si>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</si>
  <si>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</si>
  <si>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</si>
  <si>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</si>
  <si>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</si>
  <si>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</si>
  <si>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</si>
  <si>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</si>
  <si>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</si>
  <si>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</si>
  <si>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</si>
  <si>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</si>
  <si>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</si>
  <si>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</si>
  <si>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</si>
  <si>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</si>
  <si>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</si>
  <si>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</si>
  <si>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</si>
  <si>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</si>
  <si>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</si>
  <si>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</si>
  <si>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</si>
  <si>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</si>
  <si>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</si>
  <si>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</si>
  <si>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</si>
  <si>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</si>
  <si>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</si>
  <si>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</si>
  <si>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</si>
  <si>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</si>
  <si>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</si>
  <si>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</si>
  <si>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</si>
  <si>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</si>
  <si>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</si>
  <si>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</si>
  <si>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</si>
  <si>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</si>
  <si>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</si>
  <si>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</si>
  <si>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</si>
  <si>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</si>
  <si>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</si>
  <si>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</si>
  <si>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</si>
  <si>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</si>
  <si>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</si>
  <si>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</si>
  <si>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</si>
  <si>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</si>
  <si>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</si>
  <si>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</si>
  <si>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</si>
  <si>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</si>
  <si>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</si>
  <si>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</si>
  <si>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</si>
  <si>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</si>
  <si>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</si>
  <si>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</si>
  <si>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</si>
  <si>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</si>
  <si>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</si>
  <si>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</si>
  <si>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</si>
  <si>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</si>
  <si>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</si>
  <si>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</si>
  <si>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</si>
  <si>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</si>
  <si>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</si>
  <si>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</si>
  <si>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</si>
  <si>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</si>
  <si>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</si>
  <si>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</si>
  <si>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</si>
  <si>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</si>
  <si>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</si>
  <si>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</si>
  <si>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</si>
  <si>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</si>
  <si>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</si>
  <si>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</si>
  <si>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</si>
  <si>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</si>
  <si>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</si>
  <si>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</si>
  <si>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</si>
  <si>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</si>
  <si>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</si>
  <si>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</si>
  <si>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</si>
  <si>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</si>
  <si>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</si>
  <si>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</si>
  <si>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</si>
  <si>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</si>
  <si>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</si>
  <si>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</si>
  <si>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</si>
  <si>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</si>
  <si>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</si>
  <si>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</si>
  <si>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</si>
  <si>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</si>
  <si>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</si>
  <si>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</si>
  <si>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</si>
  <si>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</si>
  <si>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</si>
  <si>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</si>
  <si>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</si>
  <si>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</si>
  <si>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</si>
  <si>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</si>
  <si>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</si>
  <si>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</si>
  <si>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</si>
  <si>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</si>
  <si>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</si>
  <si>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</si>
  <si>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</si>
  <si>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</si>
  <si>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</si>
  <si>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</si>
  <si>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</si>
  <si>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</si>
  <si>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</si>
  <si>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</si>
  <si>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</si>
  <si>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</si>
  <si>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</si>
  <si>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</si>
  <si>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</si>
  <si>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</si>
  <si>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</si>
  <si>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</si>
  <si>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</si>
  <si>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</si>
  <si>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</si>
  <si>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</si>
  <si>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</si>
  <si>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</si>
  <si>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</si>
  <si>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</si>
  <si>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</si>
  <si>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</si>
  <si>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</si>
  <si>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</si>
  <si>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</si>
  <si>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</si>
  <si>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</si>
  <si>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</si>
  <si>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</si>
  <si>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</si>
  <si>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</si>
  <si>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</si>
  <si>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</si>
  <si>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</si>
  <si>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</si>
  <si>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</si>
  <si>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</si>
  <si>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</si>
  <si>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</si>
  <si>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</si>
  <si>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</si>
  <si>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</si>
  <si>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</si>
  <si>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</si>
  <si>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</si>
  <si>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</si>
  <si>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</si>
  <si>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</si>
  <si>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</si>
  <si>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</si>
  <si>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</si>
  <si>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</si>
  <si>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</si>
  <si>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</si>
  <si>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</si>
  <si>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</si>
  <si>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</si>
  <si>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</si>
  <si>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</si>
  <si>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</si>
  <si>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</si>
  <si>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</si>
  <si>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</si>
  <si>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</si>
  <si>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</si>
  <si>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</si>
  <si>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</si>
  <si>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</si>
  <si>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</si>
  <si>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</si>
  <si>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</si>
  <si>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</si>
  <si>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</si>
  <si>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</si>
  <si>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</si>
  <si>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</si>
  <si>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</si>
  <si>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</si>
  <si>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</si>
  <si>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</si>
  <si>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</si>
  <si>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</si>
  <si>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</si>
  <si>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</si>
  <si>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</si>
  <si>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</si>
  <si>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</si>
  <si>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</si>
  <si>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</si>
  <si>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</si>
  <si>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</si>
  <si>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</si>
  <si>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</si>
  <si>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</si>
  <si>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</si>
  <si>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</si>
  <si>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</si>
  <si>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</si>
  <si>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</si>
  <si>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</si>
  <si>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</si>
  <si>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</si>
  <si>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</si>
  <si>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</si>
  <si>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</si>
  <si>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</si>
  <si>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</si>
  <si>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</si>
  <si>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</si>
  <si>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</si>
  <si>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</si>
  <si>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</si>
  <si>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</si>
  <si>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</si>
  <si>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</si>
  <si>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</si>
  <si>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</si>
  <si>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</si>
  <si>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</si>
  <si>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</si>
  <si>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</si>
  <si>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</si>
  <si>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</si>
  <si>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</si>
  <si>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</si>
  <si>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</si>
  <si>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</si>
  <si>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</si>
  <si>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</si>
  <si>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</si>
  <si>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</si>
  <si>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</si>
  <si>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</si>
  <si>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</si>
  <si>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</si>
  <si>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</si>
  <si>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</si>
  <si>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</si>
  <si>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</si>
  <si>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</si>
  <si>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</si>
  <si>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</si>
  <si>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</si>
  <si>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</si>
  <si>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</si>
  <si>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</si>
  <si>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</si>
  <si>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</si>
  <si>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</si>
  <si>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</si>
  <si>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</si>
  <si>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</si>
  <si>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</si>
  <si>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</si>
  <si>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</si>
  <si>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</si>
  <si>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</si>
  <si>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</si>
  <si>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</si>
  <si>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</si>
  <si>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</si>
  <si>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</si>
  <si>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</si>
  <si>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</si>
  <si>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</si>
  <si>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</si>
  <si>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</si>
  <si>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</si>
  <si>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</si>
  <si>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</si>
  <si>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</si>
  <si>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</si>
  <si>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</si>
  <si>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</si>
  <si>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</si>
  <si>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</si>
  <si>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</si>
  <si>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</si>
  <si>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</si>
  <si>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</si>
  <si>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</si>
  <si>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</si>
  <si>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</si>
  <si>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</si>
  <si>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</si>
  <si>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</si>
  <si>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</si>
  <si>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</si>
  <si>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</si>
  <si>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</si>
  <si>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</si>
  <si>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</si>
  <si>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</si>
  <si>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</si>
  <si>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</si>
  <si>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</si>
  <si>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</si>
  <si>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</si>
  <si>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</si>
  <si>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</si>
  <si>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</si>
  <si>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</si>
  <si>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</si>
  <si>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</si>
  <si>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</si>
  <si>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</si>
  <si>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</si>
  <si>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</si>
  <si>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</si>
  <si>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</si>
  <si>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</si>
  <si>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</si>
  <si>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</si>
  <si>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</si>
  <si>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</si>
  <si>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</si>
  <si>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</si>
  <si>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</si>
  <si>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</si>
  <si>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</si>
  <si>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</si>
  <si>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</si>
  <si>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</si>
  <si>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</si>
  <si>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</si>
  <si>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</si>
  <si>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</si>
  <si>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</si>
  <si>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</si>
  <si>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</si>
  <si>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</si>
  <si>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</si>
  <si>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</si>
  <si>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</si>
  <si>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</si>
  <si>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</si>
  <si>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</si>
  <si>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</si>
  <si>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</si>
  <si>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</si>
  <si>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</si>
  <si>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</si>
  <si>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</si>
  <si>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</si>
  <si>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</si>
  <si>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</si>
  <si>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</si>
  <si>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</si>
  <si>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</si>
  <si>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</si>
  <si>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</si>
  <si>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</si>
  <si>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</si>
  <si>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</si>
  <si>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</si>
  <si>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</si>
  <si>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</si>
  <si>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</si>
  <si>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</si>
  <si>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</si>
  <si>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</si>
  <si>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</si>
  <si>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</si>
  <si>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</si>
  <si>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</si>
  <si>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</si>
  <si>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</si>
  <si>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</si>
  <si>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</si>
  <si>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</si>
  <si>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</si>
  <si>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</si>
  <si>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</si>
  <si>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</si>
  <si>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</si>
  <si>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</si>
  <si>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</si>
  <si>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</si>
  <si>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</si>
  <si>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</si>
  <si>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</si>
  <si>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</si>
  <si>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</si>
  <si>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</si>
  <si>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</si>
  <si>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</si>
  <si>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</si>
  <si>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</si>
  <si>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</si>
  <si>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</si>
  <si>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</si>
  <si>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</si>
  <si>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</si>
  <si>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</si>
  <si>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</si>
  <si>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</si>
  <si>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</si>
  <si>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</si>
  <si>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</si>
  <si>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</si>
  <si>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</si>
  <si>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</si>
  <si>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</si>
  <si>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</si>
  <si>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</si>
  <si>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</si>
  <si>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</si>
  <si>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</si>
  <si>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</si>
  <si>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</si>
  <si>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</si>
  <si>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</si>
  <si>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</si>
  <si>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</si>
  <si>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</si>
  <si>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</si>
  <si>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</si>
  <si>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</si>
  <si>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</si>
  <si>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</si>
  <si>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</si>
  <si>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</si>
  <si>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</si>
  <si>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</si>
  <si>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</si>
  <si>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</si>
  <si>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</si>
  <si>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</si>
  <si>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</si>
  <si>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</si>
  <si>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</si>
  <si>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</si>
  <si>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</si>
  <si>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</si>
  <si>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</si>
  <si>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</si>
  <si>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</si>
  <si>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</si>
  <si>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</si>
  <si>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</si>
  <si>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</si>
  <si>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</si>
  <si>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</si>
  <si>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</si>
  <si>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</si>
  <si>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</si>
  <si>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</si>
  <si>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</si>
  <si>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</si>
  <si>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</si>
  <si>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</si>
  <si>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</si>
  <si>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</si>
  <si>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</si>
  <si>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</si>
  <si>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</si>
  <si>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</si>
  <si>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</si>
  <si>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</si>
  <si>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</si>
  <si>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</si>
  <si>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</si>
  <si>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</si>
  <si>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</si>
  <si>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</si>
  <si>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</si>
  <si>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</si>
  <si>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</si>
  <si>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</si>
  <si>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</si>
  <si>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</si>
  <si>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</si>
  <si>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</si>
  <si>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</si>
  <si>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</si>
  <si>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</si>
  <si>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</si>
  <si>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</si>
  <si>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</si>
  <si>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</si>
  <si>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</si>
  <si>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</si>
  <si>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</si>
  <si>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</si>
  <si>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</si>
  <si>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</si>
  <si>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</si>
  <si>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</si>
  <si>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</si>
  <si>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</si>
  <si>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</si>
  <si>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</si>
  <si>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</si>
  <si>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</si>
  <si>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</si>
  <si>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</si>
  <si>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</si>
  <si>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</si>
  <si>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</si>
  <si>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</si>
  <si>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</si>
  <si>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</si>
  <si>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</si>
  <si>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</si>
  <si>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</si>
  <si>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</si>
  <si>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</si>
  <si>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</si>
  <si>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</si>
  <si>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</si>
  <si>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</si>
  <si>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</si>
  <si>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</si>
  <si>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</si>
  <si>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</si>
  <si>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</si>
  <si>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</si>
  <si>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</si>
  <si>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</si>
  <si>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</si>
  <si>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</si>
  <si>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</si>
  <si>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</si>
  <si>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</si>
  <si>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</si>
  <si>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</si>
  <si>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</si>
  <si>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</si>
  <si>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</si>
  <si>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</si>
  <si>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</si>
  <si>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</si>
  <si>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</si>
  <si>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</si>
  <si>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</si>
  <si>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</si>
  <si>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</si>
  <si>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</si>
  <si>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</si>
  <si>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</si>
  <si>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</si>
  <si>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</si>
  <si>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</si>
  <si>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</si>
  <si>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</si>
  <si>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</si>
  <si>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</si>
  <si>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</si>
  <si>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</si>
  <si>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</si>
  <si>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</si>
  <si>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</si>
  <si>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</si>
  <si>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</si>
  <si>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</si>
  <si>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</si>
  <si>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</si>
  <si>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</si>
  <si>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</si>
  <si>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</si>
  <si>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</si>
  <si>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</si>
  <si>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</si>
  <si>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</si>
  <si>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</si>
  <si>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</si>
  <si>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</si>
  <si>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</si>
  <si>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</si>
  <si>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</si>
  <si>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</si>
  <si>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</si>
  <si>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</si>
  <si>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</si>
  <si>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</si>
  <si>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</si>
  <si>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</si>
  <si>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</si>
  <si>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</si>
  <si>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</si>
  <si>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</si>
  <si>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</si>
  <si>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</si>
  <si>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</si>
  <si>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</si>
  <si>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</si>
  <si>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</si>
  <si>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</si>
  <si>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</si>
  <si>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</si>
  <si>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</si>
  <si>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</si>
  <si>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</si>
  <si>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</si>
  <si>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</si>
  <si>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</si>
  <si>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</si>
  <si>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</si>
  <si>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</si>
  <si>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</si>
  <si>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</si>
  <si>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</si>
  <si>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</si>
  <si>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</si>
  <si>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</si>
  <si>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</si>
  <si>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</si>
  <si>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</si>
  <si>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</si>
  <si>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</si>
  <si>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</si>
  <si>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</si>
  <si>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</si>
  <si>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</si>
  <si>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</si>
  <si>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</si>
  <si>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</si>
  <si>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</si>
  <si>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</si>
  <si>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</si>
  <si>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</si>
  <si>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</si>
  <si>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</si>
  <si>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</si>
  <si>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</si>
  <si>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</si>
  <si>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</si>
  <si>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</si>
  <si>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</si>
  <si>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</si>
  <si>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</si>
  <si>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</si>
  <si>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</si>
  <si>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</si>
  <si>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</si>
  <si>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</si>
  <si>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</si>
  <si>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</si>
  <si>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</si>
  <si>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</si>
  <si>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</si>
  <si>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</si>
  <si>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</si>
  <si>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</si>
  <si>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</si>
  <si>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</si>
  <si>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</si>
  <si>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</si>
  <si>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</si>
  <si>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</si>
  <si>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</si>
  <si>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</si>
  <si>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</si>
  <si>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</si>
  <si>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</si>
  <si>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</si>
  <si>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</si>
  <si>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</si>
  <si>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</si>
  <si>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</si>
  <si>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</si>
  <si>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</si>
  <si>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</si>
  <si>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</si>
  <si>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</si>
  <si>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</si>
  <si>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</si>
  <si>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</si>
  <si>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</si>
  <si>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</si>
  <si>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</si>
  <si>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</si>
  <si>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</si>
  <si>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</si>
  <si>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</si>
  <si>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</si>
  <si>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</si>
  <si>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</si>
  <si>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</si>
  <si>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</si>
  <si>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</si>
  <si>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</si>
  <si>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</si>
  <si>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</si>
  <si>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</si>
  <si>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</si>
  <si>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</si>
  <si>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</si>
  <si>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</si>
  <si>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</si>
  <si>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</si>
  <si>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</si>
  <si>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</si>
  <si>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</si>
  <si>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</si>
  <si>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</si>
  <si>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</si>
  <si>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</si>
  <si>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</si>
  <si>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</si>
  <si>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</si>
  <si>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</si>
  <si>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</si>
  <si>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</si>
  <si>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</si>
  <si>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</si>
  <si>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</si>
  <si>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</si>
  <si>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</si>
  <si>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</si>
  <si>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</si>
  <si>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</si>
  <si>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</si>
  <si>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</si>
  <si>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</si>
  <si>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</si>
  <si>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</si>
  <si>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</si>
  <si>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</si>
  <si>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</si>
  <si>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</si>
  <si>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</si>
  <si>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</si>
  <si>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</si>
  <si>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</si>
  <si>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</si>
  <si>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</si>
  <si>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</si>
  <si>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</si>
  <si>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</si>
  <si>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</si>
  <si>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</si>
  <si>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</si>
  <si>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</si>
  <si>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</si>
  <si>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</si>
  <si>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</si>
  <si>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</si>
  <si>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</si>
  <si>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</si>
  <si>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</si>
  <si>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</si>
  <si>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</si>
  <si>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</si>
  <si>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</si>
  <si>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</si>
  <si>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</si>
  <si>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</si>
  <si>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</si>
  <si>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</si>
  <si>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</si>
  <si>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</si>
  <si>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</si>
  <si>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</si>
  <si>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</si>
  <si>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</si>
  <si>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</si>
  <si>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</si>
  <si>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</si>
  <si>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</si>
  <si>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</si>
  <si>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</si>
  <si>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</si>
  <si>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</si>
  <si>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</si>
  <si>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</si>
  <si>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</si>
  <si>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</si>
  <si>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</si>
  <si>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</si>
  <si>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</si>
  <si>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</si>
  <si>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</si>
  <si>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</si>
  <si>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</si>
  <si>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</si>
  <si>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</si>
  <si>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</si>
  <si>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</si>
  <si>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</si>
  <si>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</si>
  <si>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</si>
  <si>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</si>
  <si>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</si>
  <si>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</si>
  <si>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</si>
  <si>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</si>
  <si>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</si>
  <si>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</si>
  <si>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</si>
  <si>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</si>
  <si>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</si>
  <si>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</si>
  <si>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</si>
  <si>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</si>
  <si>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</si>
  <si>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</si>
  <si>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</si>
  <si>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</si>
  <si>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</si>
  <si>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</si>
  <si>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</si>
  <si>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</si>
  <si>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</si>
  <si>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</si>
  <si>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</si>
  <si>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</si>
  <si>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</si>
  <si>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</si>
  <si>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</si>
  <si>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</si>
  <si>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</si>
  <si>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</si>
  <si>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</si>
  <si>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</si>
  <si>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</si>
  <si>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</si>
  <si>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</si>
  <si>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</si>
  <si>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</si>
  <si>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</si>
  <si>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</si>
  <si>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</si>
  <si>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</si>
  <si>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</si>
  <si>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</si>
  <si>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</si>
  <si>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</si>
  <si>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</si>
  <si>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</si>
  <si>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</si>
  <si>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</si>
  <si>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</si>
  <si>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</si>
  <si>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</si>
  <si>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</si>
  <si>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</si>
  <si>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</si>
  <si>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</si>
  <si>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</si>
  <si>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</si>
  <si>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</si>
  <si>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</si>
  <si>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</si>
  <si>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</si>
  <si>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</si>
  <si>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</si>
  <si>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</si>
  <si>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</si>
  <si>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</si>
  <si>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</si>
  <si>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</si>
  <si>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</si>
  <si>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</si>
  <si>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</si>
  <si>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</si>
  <si>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</si>
  <si>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</si>
  <si>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</si>
  <si>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</si>
  <si>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</si>
  <si>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</si>
  <si>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</si>
  <si>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</si>
  <si>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</si>
  <si>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</si>
  <si>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</si>
  <si>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</si>
  <si>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</si>
  <si>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</si>
  <si>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</si>
  <si>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</si>
  <si>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</si>
  <si>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</si>
  <si>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</si>
  <si>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</si>
  <si>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</si>
  <si>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</si>
  <si>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</si>
  <si>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</si>
  <si>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</si>
  <si>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</si>
  <si>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</si>
  <si>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</si>
  <si>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</si>
  <si>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</si>
  <si>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</si>
  <si>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</si>
  <si>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</si>
  <si>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</si>
  <si>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</si>
  <si>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</si>
  <si>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</si>
  <si>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</si>
  <si>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</si>
  <si>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</si>
  <si>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</si>
  <si>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</si>
  <si>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</si>
  <si>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</si>
  <si>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</si>
  <si>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</si>
  <si>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</si>
  <si>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</si>
  <si>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</si>
  <si>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</si>
  <si>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</si>
  <si>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</si>
  <si>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</si>
  <si>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</si>
  <si>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</si>
  <si>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</si>
  <si>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</si>
  <si>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</si>
  <si>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</si>
  <si>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</si>
  <si>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</si>
  <si>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</si>
  <si>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</si>
  <si>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</si>
  <si>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</si>
  <si>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</si>
  <si>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</si>
  <si>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</si>
  <si>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</si>
  <si>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</si>
  <si>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</si>
  <si>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</si>
  <si>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</si>
  <si>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</si>
  <si>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</si>
  <si>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</si>
  <si>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</si>
  <si>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</si>
  <si>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</si>
  <si>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</si>
  <si>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</si>
  <si>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</si>
  <si>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</si>
  <si>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</si>
  <si>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</si>
  <si>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</si>
  <si>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</si>
  <si>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</si>
  <si>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</si>
  <si>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</si>
  <si>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</si>
  <si>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</si>
  <si>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</si>
  <si>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</si>
  <si>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</si>
  <si>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</si>
  <si>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</si>
  <si>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</si>
  <si>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</si>
  <si>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</si>
  <si>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</si>
  <si>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</si>
  <si>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</si>
  <si>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</si>
  <si>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</si>
  <si>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</si>
  <si>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</si>
  <si>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</si>
  <si>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</si>
  <si>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</si>
  <si>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</si>
  <si>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</si>
  <si>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</si>
  <si>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</si>
  <si>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</si>
  <si>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</si>
  <si>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</si>
  <si>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</si>
  <si>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</si>
  <si>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</si>
  <si>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</si>
  <si>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</si>
  <si>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</si>
  <si>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</si>
  <si>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</si>
  <si>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</si>
  <si>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</si>
  <si>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</si>
  <si>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</si>
  <si>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</si>
  <si>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</si>
  <si>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</si>
  <si>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</si>
  <si>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</si>
  <si>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</si>
  <si>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</si>
  <si>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</si>
  <si>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</si>
  <si>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</si>
  <si>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</si>
  <si>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</si>
  <si>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</si>
  <si>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</si>
  <si>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</si>
  <si>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</si>
  <si>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</si>
  <si>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</si>
  <si>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</si>
  <si>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</si>
  <si>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</si>
  <si>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</si>
  <si>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</si>
  <si>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</si>
  <si>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</si>
  <si>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</si>
  <si>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</si>
  <si>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</si>
  <si>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</si>
  <si>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</si>
  <si>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</si>
  <si>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</si>
  <si>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</si>
  <si>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</si>
  <si>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</si>
  <si>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</si>
  <si>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</si>
  <si>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</si>
  <si>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</si>
  <si>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</si>
  <si>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</si>
  <si>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</si>
  <si>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</si>
  <si>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</si>
  <si>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</si>
  <si>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</si>
  <si>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</si>
  <si>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</si>
  <si>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</si>
  <si>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</si>
  <si>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</si>
  <si>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</si>
  <si>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</si>
  <si>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</si>
  <si>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</si>
  <si>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</si>
  <si>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</si>
  <si>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</si>
  <si>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</si>
  <si>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</si>
  <si>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</si>
  <si>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</si>
  <si>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</si>
  <si>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</si>
  <si>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</si>
  <si>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</si>
  <si>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</si>
  <si>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</si>
  <si>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</si>
  <si>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</si>
  <si>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</si>
  <si>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</si>
  <si>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</si>
  <si>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</si>
  <si>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</si>
  <si>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</si>
  <si>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</si>
  <si>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</si>
  <si>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</si>
  <si>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</si>
  <si>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</si>
  <si>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</si>
  <si>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</si>
  <si>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</si>
  <si>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</si>
  <si>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</si>
  <si>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</si>
  <si>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</si>
  <si>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</si>
  <si>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</si>
  <si>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</si>
  <si>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</si>
  <si>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</si>
  <si>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</si>
  <si>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</si>
  <si>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</si>
  <si>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</si>
  <si>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</si>
  <si>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</si>
  <si>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</si>
  <si>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</si>
  <si>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</si>
  <si>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</si>
  <si>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</si>
  <si>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</si>
  <si>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</si>
  <si>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</si>
  <si>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</si>
  <si>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</si>
  <si>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</si>
  <si>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</si>
  <si>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</si>
  <si>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</si>
  <si>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</si>
  <si>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</si>
  <si>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</si>
  <si>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</si>
  <si>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</si>
  <si>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</si>
  <si>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</si>
  <si>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</si>
  <si>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</si>
  <si>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</si>
  <si>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</si>
  <si>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</si>
  <si>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</si>
  <si>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</si>
  <si>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</si>
  <si>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</si>
  <si>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</si>
  <si>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</si>
  <si>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</si>
  <si>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</si>
  <si>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</si>
  <si>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</si>
  <si>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</si>
  <si>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</si>
  <si>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</si>
  <si>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</si>
  <si>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</si>
  <si>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</si>
  <si>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</si>
  <si>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</si>
  <si>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</si>
  <si>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</si>
  <si>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</si>
  <si>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</si>
  <si>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</si>
  <si>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</si>
  <si>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</si>
  <si>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</si>
  <si>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</si>
  <si>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</si>
  <si>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</si>
  <si>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</si>
  <si>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</si>
  <si>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</si>
  <si>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</si>
  <si>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</si>
  <si>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</si>
  <si>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</si>
  <si>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</si>
  <si>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</si>
  <si>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</si>
  <si>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</si>
  <si>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</si>
  <si>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</si>
  <si>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</si>
  <si>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</si>
  <si>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</si>
  <si>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</si>
  <si>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</si>
  <si>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</si>
  <si>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</si>
  <si>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</si>
  <si>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</si>
  <si>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</si>
  <si>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</si>
  <si>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</si>
  <si>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</si>
  <si>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</si>
  <si>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</si>
  <si>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</si>
  <si>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</si>
  <si>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</si>
  <si>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</si>
  <si>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</si>
  <si>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</si>
  <si>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</si>
  <si>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</si>
  <si>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</si>
  <si>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</si>
  <si>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</si>
  <si>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</si>
  <si>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</si>
  <si>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</si>
  <si>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</si>
  <si>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</si>
  <si>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</si>
  <si>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</si>
  <si>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</si>
  <si>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</si>
  <si>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</si>
  <si>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</si>
  <si>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</si>
  <si>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</si>
  <si>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</si>
  <si>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</si>
  <si>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</si>
  <si>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</si>
  <si>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</si>
  <si>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</si>
  <si>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</si>
  <si>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</si>
  <si>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</si>
  <si>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</si>
  <si>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</si>
  <si>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</si>
  <si>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</si>
  <si>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</si>
  <si>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</si>
  <si>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</si>
  <si>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</si>
  <si>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</si>
  <si>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</si>
  <si>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</si>
  <si>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</si>
  <si>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</si>
  <si>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</si>
  <si>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</si>
  <si>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</si>
  <si>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</si>
  <si>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</si>
  <si>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</si>
  <si>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</si>
  <si>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</si>
  <si>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</si>
  <si>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</si>
  <si>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</si>
  <si>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</si>
  <si>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</si>
  <si>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</si>
  <si>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</si>
  <si>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</si>
  <si>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</si>
  <si>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</si>
  <si>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</si>
  <si>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</si>
  <si>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</si>
  <si>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</si>
  <si>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</si>
  <si>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</si>
  <si>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</si>
  <si>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</si>
  <si>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</si>
  <si>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</si>
  <si>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</si>
  <si>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</si>
  <si>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</si>
  <si>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</si>
  <si>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</si>
  <si>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</si>
  <si>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</si>
  <si>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</si>
  <si>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</si>
  <si>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</si>
  <si>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</si>
  <si>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</si>
  <si>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</si>
  <si>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</si>
  <si>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</si>
  <si>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</si>
  <si>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</si>
  <si>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</si>
  <si>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</si>
  <si>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</si>
  <si>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</si>
  <si>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</si>
  <si>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</si>
  <si>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</si>
  <si>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</si>
  <si>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</si>
  <si>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</si>
  <si>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</si>
  <si>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</si>
  <si>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</si>
  <si>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</si>
  <si>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</si>
  <si>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</si>
  <si>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</si>
  <si>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</si>
  <si>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</si>
  <si>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</si>
  <si>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</si>
  <si>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</si>
  <si>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</si>
  <si>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</si>
  <si>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</si>
  <si>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</si>
  <si>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</si>
  <si>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</si>
  <si>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</si>
  <si>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</si>
  <si>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</si>
  <si>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</si>
  <si>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</si>
  <si>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</si>
  <si>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</si>
  <si>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</si>
  <si>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</si>
  <si>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</si>
  <si>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</si>
  <si>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</si>
  <si>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</si>
  <si>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</si>
  <si>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</si>
  <si>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</si>
  <si>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</si>
  <si>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</si>
  <si>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</si>
  <si>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</si>
  <si>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</si>
  <si>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</si>
  <si>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</si>
  <si>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</si>
  <si>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</si>
  <si>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</si>
  <si>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</si>
  <si>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</si>
  <si>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</si>
  <si>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</si>
  <si>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</si>
  <si>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</si>
  <si>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</si>
  <si>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</si>
  <si>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</si>
  <si>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</si>
  <si>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</si>
  <si>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</si>
  <si>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</si>
  <si>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</si>
  <si>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</si>
  <si>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</si>
  <si>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</si>
  <si>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</si>
  <si>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</si>
  <si>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</si>
  <si>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</si>
  <si>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</si>
  <si>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</si>
  <si>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</si>
  <si>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</si>
  <si>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</si>
  <si>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</si>
  <si>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</si>
  <si>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</si>
  <si>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</si>
  <si>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</si>
  <si>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</si>
  <si>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</si>
  <si>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</si>
  <si>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</si>
  <si>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</si>
  <si>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</si>
  <si>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</si>
  <si>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</si>
  <si>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</si>
  <si>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</si>
  <si>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</si>
  <si>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</si>
  <si>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</si>
  <si>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</si>
  <si>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</si>
  <si>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</si>
  <si>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</si>
  <si>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</si>
  <si>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</si>
  <si>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</si>
  <si>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</si>
  <si>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</si>
  <si>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</si>
  <si>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</si>
  <si>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</si>
  <si>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</si>
  <si>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</si>
  <si>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</si>
  <si>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</si>
  <si>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</si>
  <si>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</si>
  <si>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</si>
  <si>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</si>
  <si>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</si>
  <si>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</si>
  <si>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</si>
  <si>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</si>
  <si>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</si>
  <si>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</si>
  <si>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</si>
  <si>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</si>
  <si>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</si>
  <si>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</si>
  <si>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</si>
  <si>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</si>
  <si>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</si>
  <si>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</si>
  <si>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</si>
  <si>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</si>
  <si>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</si>
  <si>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</si>
  <si>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</si>
  <si>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</si>
  <si>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</si>
  <si>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</si>
  <si>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</si>
  <si>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</si>
  <si>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</si>
  <si>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</si>
  <si>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</si>
  <si>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</si>
  <si>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</si>
  <si>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</si>
  <si>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</si>
  <si>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</si>
  <si>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</si>
  <si>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</si>
  <si>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</si>
  <si>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</si>
  <si>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</si>
  <si>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</si>
  <si>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</si>
  <si>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</si>
  <si>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</si>
  <si>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</si>
  <si>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</si>
  <si>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</si>
  <si>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</si>
  <si>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</si>
  <si>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</si>
  <si>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</si>
  <si>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</si>
  <si>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</si>
  <si>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</si>
  <si>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</si>
  <si>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</si>
  <si>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</si>
  <si>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</si>
  <si>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</si>
  <si>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</si>
  <si>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</si>
  <si>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</si>
  <si>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</si>
  <si>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</si>
  <si>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</si>
  <si>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</si>
  <si>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</si>
  <si>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</si>
  <si>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</si>
  <si>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</si>
  <si>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</si>
  <si>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</si>
  <si>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</si>
  <si>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</si>
  <si>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</si>
  <si>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</si>
  <si>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</si>
  <si>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</si>
  <si>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</si>
  <si>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</si>
  <si>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</si>
  <si>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</si>
  <si>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</si>
  <si>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</si>
  <si>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</si>
  <si>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</si>
  <si>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</si>
  <si>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</si>
  <si>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</si>
  <si>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</si>
  <si>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</si>
  <si>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</si>
  <si>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</si>
  <si>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</si>
  <si>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</si>
  <si>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</si>
  <si>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</si>
  <si>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</si>
  <si>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</si>
  <si>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</si>
  <si>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</si>
  <si>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</si>
  <si>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</si>
  <si>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</si>
  <si>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</si>
  <si>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</si>
  <si>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</si>
  <si>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</si>
  <si>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</si>
  <si>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</si>
  <si>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</si>
  <si>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</si>
  <si>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</si>
  <si>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</si>
  <si>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</si>
  <si>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</si>
  <si>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</si>
  <si>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</si>
  <si>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</si>
  <si>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</si>
  <si>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</si>
  <si>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</si>
  <si>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</si>
  <si>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</si>
  <si>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</si>
  <si>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</si>
  <si>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</si>
  <si>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</si>
  <si>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</si>
  <si>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</si>
  <si>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</si>
  <si>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</si>
  <si>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</si>
  <si>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</si>
  <si>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</si>
  <si>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</si>
  <si>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</si>
  <si>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</si>
  <si>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</si>
  <si>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</si>
  <si>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</si>
  <si>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</si>
  <si>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</si>
  <si>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</si>
  <si>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</si>
  <si>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</si>
  <si>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</si>
  <si>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</si>
  <si>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</si>
  <si>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</si>
  <si>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</si>
  <si>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</si>
  <si>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</si>
  <si>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</si>
  <si>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</si>
  <si>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</si>
  <si>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</si>
  <si>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</si>
  <si>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</si>
  <si>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</si>
  <si>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</si>
  <si>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</si>
  <si>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</si>
  <si>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</si>
  <si>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</si>
  <si>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</si>
  <si>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</si>
  <si>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</si>
  <si>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</si>
  <si>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</si>
  <si>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</si>
  <si>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</si>
  <si>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</si>
  <si>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</si>
  <si>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</si>
  <si>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</si>
  <si>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</si>
  <si>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</si>
  <si>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</si>
  <si>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</si>
  <si>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</si>
  <si>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</si>
  <si>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</si>
  <si>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</si>
  <si>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</si>
  <si>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</si>
  <si>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</si>
  <si>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</si>
  <si>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</si>
  <si>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</si>
  <si>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</si>
  <si>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</si>
  <si>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</si>
  <si>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</si>
  <si>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</si>
  <si>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</si>
  <si>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</si>
  <si>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</si>
  <si>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</si>
  <si>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</si>
  <si>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</si>
  <si>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</si>
  <si>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</si>
  <si>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</si>
  <si>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</si>
  <si>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</si>
  <si>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</si>
  <si>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</si>
  <si>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</si>
  <si>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</si>
  <si>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</si>
  <si>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</si>
  <si>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</si>
  <si>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</si>
  <si>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</si>
  <si>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</si>
  <si>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</si>
  <si>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</si>
  <si>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</si>
  <si>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</si>
  <si>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</si>
  <si>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</si>
  <si>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</si>
  <si>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</si>
  <si>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</si>
  <si>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</si>
  <si>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</si>
  <si>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</si>
  <si>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</si>
  <si>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</si>
  <si>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</si>
  <si>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</si>
  <si>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</si>
  <si>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</si>
  <si>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</si>
  <si>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</si>
  <si>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</si>
  <si>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</si>
  <si>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</si>
  <si>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</si>
  <si>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</si>
  <si>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</si>
  <si>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</si>
  <si>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</si>
  <si>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</si>
  <si>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</si>
  <si>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</si>
  <si>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</si>
  <si>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</si>
  <si>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</si>
  <si>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</si>
  <si>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</si>
  <si>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</si>
  <si>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</si>
  <si>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</si>
  <si>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</si>
  <si>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</si>
  <si>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</si>
  <si>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</si>
  <si>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</si>
  <si>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</si>
  <si>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</si>
  <si>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</si>
  <si>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</si>
  <si>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</si>
  <si>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</si>
  <si>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</si>
  <si>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</si>
  <si>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</si>
  <si>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</si>
  <si>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</si>
  <si>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</si>
  <si>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</si>
  <si>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</si>
  <si>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</si>
  <si>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</si>
  <si>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</si>
  <si>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</si>
  <si>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</si>
  <si>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</si>
  <si>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</si>
  <si>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</si>
  <si>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</si>
  <si>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</si>
  <si>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</si>
  <si>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</si>
  <si>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</si>
  <si>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</si>
  <si>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</si>
  <si>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</si>
  <si>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</si>
  <si>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</si>
  <si>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</si>
  <si>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</si>
  <si>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</si>
  <si>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</si>
  <si>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</si>
  <si>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</si>
  <si>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</si>
  <si>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</si>
  <si>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</si>
  <si>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</si>
  <si>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</si>
  <si>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</si>
  <si>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</si>
  <si>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</si>
  <si>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</si>
  <si>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</si>
  <si>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</si>
  <si>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</si>
  <si>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</si>
  <si>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</si>
  <si>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</si>
  <si>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</si>
  <si>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</si>
  <si>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</si>
  <si>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</si>
  <si>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</si>
  <si>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</si>
  <si>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</si>
  <si>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</si>
  <si>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</si>
  <si>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</si>
  <si>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</si>
  <si>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</si>
  <si>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</si>
  <si>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</si>
  <si>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</si>
  <si>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</si>
  <si>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</si>
  <si>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</si>
  <si>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</si>
  <si>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</si>
  <si>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</si>
  <si>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</si>
  <si>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</si>
  <si>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</si>
  <si>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</si>
  <si>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</si>
  <si>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</si>
  <si>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</si>
  <si>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</si>
  <si>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</si>
  <si>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</si>
  <si>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</si>
  <si>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</si>
  <si>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</si>
  <si>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</si>
  <si>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</si>
  <si>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</si>
  <si>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</si>
  <si>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</si>
  <si>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</si>
  <si>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</si>
  <si>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</si>
  <si>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</si>
  <si>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</si>
  <si>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</si>
  <si>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</si>
  <si>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</si>
  <si>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</si>
  <si>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</si>
  <si>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</si>
  <si>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</si>
  <si>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</si>
  <si>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</si>
  <si>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</si>
  <si>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</si>
  <si>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</si>
  <si>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</si>
  <si>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</si>
  <si>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</si>
  <si>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</si>
  <si>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</si>
  <si>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</si>
  <si>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</si>
  <si>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</si>
  <si>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</si>
  <si>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</si>
  <si>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</si>
  <si>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</si>
  <si>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</si>
  <si>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</si>
  <si>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</si>
  <si>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</si>
  <si>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</si>
  <si>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</si>
  <si>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</si>
  <si>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</si>
  <si>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</si>
  <si>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</si>
  <si>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</si>
  <si>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</si>
  <si>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</si>
  <si>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</si>
  <si>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</si>
  <si>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</si>
  <si>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</si>
  <si>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</si>
  <si>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</si>
  <si>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</si>
  <si>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</si>
  <si>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</si>
  <si>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</si>
  <si>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</si>
  <si>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</si>
  <si>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</si>
  <si>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</si>
  <si>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</si>
  <si>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</si>
  <si>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</si>
  <si>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</si>
  <si>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</si>
  <si>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</si>
  <si>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</si>
  <si>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</si>
  <si>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</si>
  <si>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</si>
  <si>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</si>
  <si>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</si>
  <si>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</si>
  <si>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</si>
  <si>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</si>
  <si>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</si>
  <si>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</si>
  <si>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</si>
  <si>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</si>
  <si>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</si>
  <si>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</si>
  <si>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</si>
  <si>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</si>
  <si>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</si>
  <si>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</si>
  <si>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</si>
  <si>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</si>
  <si>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</si>
  <si>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</si>
  <si>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</si>
  <si>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</si>
  <si>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</si>
  <si>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</si>
  <si>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</si>
  <si>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</si>
  <si>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</si>
  <si>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</si>
  <si>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</si>
  <si>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</si>
  <si>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</si>
  <si>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</si>
  <si>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</si>
  <si>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</si>
  <si>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</si>
  <si>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</si>
  <si>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</si>
  <si>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</si>
  <si>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</si>
  <si>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</si>
  <si>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</si>
  <si>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</si>
  <si>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</si>
  <si>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</si>
  <si>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</si>
  <si>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</si>
  <si>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</si>
  <si>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</si>
  <si>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</si>
  <si>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</si>
  <si>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</si>
  <si>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</si>
  <si>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</si>
  <si>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</si>
  <si>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</si>
  <si>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</si>
  <si>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</si>
  <si>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</si>
  <si>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</si>
  <si>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</si>
  <si>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</si>
  <si>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</si>
  <si>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</si>
  <si>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</si>
  <si>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</si>
  <si>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</si>
  <si>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</si>
  <si>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</si>
  <si>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</si>
  <si>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</si>
  <si>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</si>
  <si>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</si>
  <si>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</si>
  <si>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</si>
  <si>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</si>
  <si>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</si>
  <si>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</si>
  <si>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</si>
  <si>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</si>
  <si>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</si>
  <si>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</si>
  <si>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</si>
  <si>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</si>
  <si>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</si>
  <si>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</si>
  <si>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</si>
  <si>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</si>
  <si>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</si>
  <si>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</si>
  <si>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</si>
  <si>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</si>
  <si>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</si>
  <si>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</si>
  <si>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</si>
  <si>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</si>
  <si>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</si>
  <si>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</si>
  <si>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</si>
  <si>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</si>
  <si>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</si>
  <si>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</si>
  <si>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</si>
  <si>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</si>
  <si>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</si>
  <si>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</si>
  <si>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</si>
  <si>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</si>
  <si>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</si>
  <si>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</si>
  <si>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</si>
  <si>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</si>
  <si>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</si>
  <si>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</si>
  <si>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</si>
  <si>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</si>
  <si>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</si>
  <si>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</si>
  <si>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</si>
  <si>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</si>
  <si>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</si>
  <si>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</si>
  <si>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</si>
  <si>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</si>
  <si>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</si>
  <si>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</si>
  <si>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</si>
  <si>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</si>
  <si>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</si>
  <si>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</si>
  <si>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</si>
  <si>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</si>
  <si>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</si>
  <si>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</si>
  <si>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</si>
  <si>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</si>
  <si>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</si>
  <si>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</si>
  <si>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</si>
  <si>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</si>
  <si>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</si>
  <si>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</si>
  <si>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</si>
  <si>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</si>
  <si>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</si>
  <si>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</si>
  <si>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</si>
  <si>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</si>
  <si>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</si>
  <si>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</si>
  <si>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</si>
  <si>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</si>
  <si>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</si>
  <si>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</si>
  <si>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</si>
  <si>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</si>
  <si>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</si>
  <si>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</si>
  <si>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</si>
  <si>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</si>
  <si>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</si>
  <si>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</si>
  <si>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</si>
  <si>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</si>
  <si>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</si>
  <si>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</si>
  <si>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</si>
  <si>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</si>
  <si>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</si>
  <si>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</si>
  <si>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</si>
  <si>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</si>
  <si>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</si>
  <si>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</si>
  <si>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</si>
  <si>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</si>
  <si>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</si>
  <si>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</si>
  <si>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</si>
  <si>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</si>
  <si>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</si>
  <si>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</si>
  <si>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</si>
  <si>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</si>
  <si>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</si>
  <si>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</si>
  <si>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</si>
  <si>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</si>
  <si>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</si>
  <si>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</si>
  <si>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</si>
  <si>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</si>
  <si>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</si>
  <si>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</si>
  <si>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</si>
  <si>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</si>
  <si>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</si>
  <si>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</si>
  <si>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</si>
  <si>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</si>
  <si>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</si>
  <si>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</si>
  <si>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</si>
  <si>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</si>
  <si>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</si>
  <si>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</si>
  <si>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</si>
  <si>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</si>
  <si>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</si>
  <si>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</si>
  <si>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</si>
  <si>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</si>
  <si>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</si>
  <si>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</si>
  <si>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</si>
  <si>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</si>
  <si>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</si>
  <si>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</si>
  <si>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</si>
  <si>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</si>
  <si>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</si>
  <si>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</si>
  <si>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</si>
  <si>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</si>
  <si>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</si>
  <si>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</si>
  <si>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</si>
  <si>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</si>
  <si>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</si>
  <si>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</si>
  <si>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</si>
  <si>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</si>
  <si>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</si>
  <si>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</si>
  <si>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</si>
  <si>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</si>
  <si>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</si>
  <si>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</si>
  <si>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</si>
  <si>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</si>
  <si>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</si>
  <si>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</si>
  <si>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</si>
  <si>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</si>
  <si>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</si>
  <si>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</si>
  <si>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</si>
  <si>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</si>
  <si>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</si>
  <si>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</si>
  <si>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</si>
  <si>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</si>
  <si>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</si>
  <si>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</si>
  <si>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</si>
  <si>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</si>
  <si>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</si>
  <si>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</si>
  <si>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</si>
  <si>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</si>
  <si>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</si>
  <si>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</si>
  <si>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</si>
  <si>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</si>
  <si>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</si>
  <si>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</si>
  <si>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</si>
  <si>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</si>
  <si>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</si>
  <si>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</si>
  <si>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</si>
  <si>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</si>
  <si>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</si>
  <si>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</si>
  <si>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</si>
  <si>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</si>
  <si>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</si>
  <si>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</si>
  <si>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</si>
  <si>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</si>
  <si>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</si>
  <si>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</si>
  <si>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</si>
  <si>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</si>
  <si>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</si>
  <si>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</si>
  <si>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</si>
  <si>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</si>
  <si>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</si>
  <si>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</si>
  <si>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</si>
  <si>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</si>
  <si>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</si>
  <si>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</si>
  <si>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</si>
  <si>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</si>
  <si>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</si>
  <si>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</si>
  <si>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</si>
  <si>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</si>
  <si>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</si>
  <si>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</si>
  <si>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</si>
  <si>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</si>
  <si>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</si>
  <si>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</si>
  <si>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</si>
  <si>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</si>
  <si>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</si>
  <si>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</si>
  <si>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</si>
  <si>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</si>
  <si>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</si>
  <si>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</si>
  <si>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</si>
  <si>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</si>
  <si>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</si>
  <si>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</si>
  <si>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</si>
  <si>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</si>
  <si>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</si>
  <si>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</si>
  <si>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</si>
  <si>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</si>
  <si>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</si>
  <si>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</si>
  <si>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</si>
  <si>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</si>
  <si>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</si>
  <si>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</si>
  <si>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</si>
  <si>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</si>
  <si>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</si>
  <si>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</si>
  <si>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</si>
  <si>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</si>
  <si>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</si>
  <si>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</si>
  <si>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</si>
  <si>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</si>
  <si>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</si>
  <si>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</si>
  <si>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</si>
  <si>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</si>
  <si>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</si>
  <si>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</si>
  <si>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</si>
  <si>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</si>
  <si>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</si>
  <si>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</si>
  <si>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</si>
  <si>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</si>
  <si>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</si>
  <si>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</si>
  <si>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</si>
  <si>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</si>
  <si>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</si>
  <si>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</si>
  <si>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</si>
  <si>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</si>
  <si>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</si>
  <si>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</si>
  <si>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</si>
  <si>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</si>
  <si>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</si>
  <si>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</si>
  <si>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</si>
  <si>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</si>
  <si>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</si>
  <si>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</si>
  <si>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</si>
  <si>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</si>
  <si>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</si>
  <si>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</si>
  <si>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</si>
  <si>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</si>
  <si>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</si>
  <si>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</si>
  <si>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</si>
  <si>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</si>
  <si>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</si>
  <si>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</si>
  <si>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</si>
  <si>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</si>
  <si>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</si>
  <si>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</si>
  <si>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</si>
  <si>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</si>
  <si>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</si>
  <si>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</si>
  <si>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</si>
  <si>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</si>
  <si>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</si>
  <si>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</si>
  <si>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</si>
  <si>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</si>
  <si>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</si>
  <si>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</si>
  <si>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</si>
  <si>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</si>
  <si>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</si>
  <si>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</si>
  <si>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</si>
  <si>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</si>
  <si>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</si>
  <si>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</si>
  <si>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</si>
  <si>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</si>
  <si>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</si>
  <si>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</si>
  <si>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</si>
  <si>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</si>
  <si>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</si>
  <si>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</si>
  <si>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</si>
  <si>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</si>
  <si>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</si>
  <si>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</si>
  <si>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</si>
  <si>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</si>
  <si>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</si>
  <si>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</si>
  <si>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</si>
  <si>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</si>
  <si>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</si>
  <si>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</si>
  <si>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</si>
  <si>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</si>
  <si>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</si>
  <si>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</si>
  <si>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</si>
  <si>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</si>
  <si>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</si>
  <si>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</si>
  <si>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</si>
  <si>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</si>
  <si>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</si>
  <si>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</si>
  <si>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</si>
  <si>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</si>
  <si>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</si>
  <si>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</si>
  <si>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</si>
  <si>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</si>
  <si>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</si>
  <si>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</si>
  <si>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</si>
  <si>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</si>
  <si>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</si>
  <si>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</si>
  <si>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</si>
  <si>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</si>
  <si>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</si>
  <si>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</si>
  <si>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</si>
  <si>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</si>
  <si>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</si>
  <si>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</si>
  <si>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</si>
  <si>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</si>
  <si>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</si>
  <si>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</si>
  <si>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</si>
  <si>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</si>
  <si>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</si>
  <si>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</si>
  <si>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</si>
  <si>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</si>
  <si>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</si>
  <si>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</si>
  <si>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</si>
  <si>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</si>
  <si>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</si>
  <si>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</si>
  <si>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</si>
  <si>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</si>
  <si>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</si>
  <si>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</si>
  <si>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</si>
  <si>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</si>
  <si>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</si>
  <si>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</si>
  <si>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</si>
  <si>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</si>
  <si>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</si>
  <si>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</si>
  <si>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</si>
  <si>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</si>
  <si>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</si>
  <si>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</si>
  <si>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</si>
  <si>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</si>
  <si>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</si>
  <si>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</si>
  <si>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</si>
  <si>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</si>
  <si>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</si>
  <si>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</si>
  <si>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</si>
  <si>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</si>
  <si>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</si>
  <si>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</si>
  <si>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</si>
  <si>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</si>
  <si>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</si>
  <si>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</si>
  <si>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</si>
  <si>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</si>
  <si>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</si>
  <si>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</si>
  <si>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</si>
  <si>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</si>
  <si>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</si>
  <si>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</si>
  <si>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</si>
  <si>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</si>
  <si>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</si>
  <si>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</si>
  <si>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</si>
  <si>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</si>
  <si>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</si>
  <si>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</si>
  <si>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</si>
  <si>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</si>
  <si>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</si>
  <si>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</si>
  <si>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</si>
  <si>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</si>
  <si>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</si>
  <si>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</si>
  <si>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</si>
  <si>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</si>
  <si>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</si>
  <si>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</si>
  <si>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</si>
  <si>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</si>
  <si>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</si>
  <si>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</si>
  <si>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</si>
  <si>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</si>
  <si>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</si>
  <si>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</si>
  <si>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</si>
  <si>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</si>
  <si>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</si>
  <si>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</si>
  <si>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</si>
  <si>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</si>
  <si>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</si>
  <si>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</si>
  <si>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</si>
  <si>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</si>
  <si>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</si>
  <si>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</si>
  <si>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</si>
  <si>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</si>
  <si>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</si>
  <si>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</si>
  <si>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</si>
  <si>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</si>
  <si>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</si>
  <si>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</si>
  <si>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</si>
  <si>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</si>
  <si>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</si>
  <si>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</si>
  <si>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</si>
  <si>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</si>
  <si>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</si>
  <si>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</si>
  <si>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</si>
  <si>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</si>
  <si>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</si>
  <si>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</si>
  <si>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</si>
  <si>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</si>
  <si>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</si>
  <si>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</si>
  <si>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</si>
  <si>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</si>
  <si>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</si>
  <si>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</si>
  <si>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</si>
  <si>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</si>
  <si>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</si>
  <si>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</si>
  <si>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</si>
  <si>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</si>
  <si>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</si>
  <si>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</si>
  <si>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</si>
  <si>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</si>
  <si>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</si>
  <si>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</si>
  <si>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</si>
  <si>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</si>
  <si>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</si>
  <si>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</si>
  <si>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</si>
  <si>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</si>
  <si>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</si>
  <si>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</si>
  <si>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</si>
  <si>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</si>
  <si>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</si>
  <si>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</si>
  <si>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</si>
  <si>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</si>
  <si>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</si>
  <si>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</si>
  <si>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</si>
  <si>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</si>
  <si>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</si>
  <si>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</si>
  <si>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</si>
  <si>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</si>
  <si>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</si>
  <si>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</si>
  <si>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</si>
  <si>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</si>
  <si>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</si>
  <si>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</si>
  <si>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</si>
  <si>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</si>
  <si>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</si>
  <si>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</si>
  <si>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</si>
  <si>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</si>
  <si>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</si>
  <si>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</si>
  <si>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</si>
  <si>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</si>
  <si>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</si>
  <si>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</si>
  <si>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</si>
  <si>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</si>
  <si>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</si>
  <si>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</si>
  <si>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</si>
  <si>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</si>
  <si>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</si>
  <si>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</si>
  <si>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</si>
  <si>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</si>
  <si>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</si>
  <si>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</si>
  <si>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</si>
  <si>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</si>
  <si>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</si>
  <si>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</si>
  <si>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</si>
  <si>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</si>
  <si>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</si>
  <si>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</si>
  <si>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</si>
  <si>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</si>
  <si>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</si>
  <si>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</si>
  <si>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</si>
  <si>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</si>
  <si>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</si>
  <si>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</si>
  <si>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</si>
  <si>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</si>
  <si>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</si>
  <si>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</si>
  <si>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</si>
  <si>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</si>
  <si>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</si>
  <si>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</si>
  <si>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</si>
  <si>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</si>
  <si>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</si>
  <si>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</si>
  <si>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</si>
  <si>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</si>
  <si>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</si>
  <si>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</si>
  <si>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</si>
  <si>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</si>
  <si>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</si>
  <si>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</si>
  <si>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</si>
  <si>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</si>
  <si>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</si>
  <si>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</si>
  <si>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</si>
  <si>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</si>
  <si>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</si>
  <si>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</si>
  <si>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</si>
  <si>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</si>
  <si>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</si>
  <si>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</si>
  <si>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</si>
  <si>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</si>
  <si>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</si>
  <si>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</si>
  <si>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</si>
  <si>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</si>
  <si>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</si>
  <si>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</si>
  <si>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</si>
  <si>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</si>
  <si>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</si>
  <si>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</si>
  <si>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</si>
  <si>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</si>
  <si>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</si>
  <si>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</si>
  <si>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</si>
  <si>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</si>
  <si>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</si>
  <si>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</si>
  <si>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</si>
  <si>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</si>
  <si>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</si>
  <si>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</si>
  <si>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</si>
  <si>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</si>
  <si>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</si>
  <si>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</si>
  <si>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</si>
  <si>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</si>
  <si>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</si>
  <si>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</si>
  <si>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</si>
  <si>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</si>
  <si>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</si>
  <si>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</si>
  <si>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</si>
  <si>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</si>
  <si>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</si>
  <si>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</si>
  <si>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</si>
  <si>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</si>
  <si>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</si>
  <si>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</si>
  <si>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</si>
  <si>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</si>
  <si>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</si>
  <si>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</si>
  <si>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</si>
  <si>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</si>
  <si>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</si>
  <si>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</si>
  <si>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</si>
  <si>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</si>
  <si>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</si>
  <si>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</si>
  <si>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</si>
  <si>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</si>
  <si>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</si>
  <si>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</si>
  <si>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</si>
  <si>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</si>
  <si>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</si>
  <si>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</si>
  <si>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</si>
  <si>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</si>
  <si>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</si>
  <si>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</si>
  <si>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</si>
  <si>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</si>
  <si>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</si>
  <si>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</si>
  <si>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</si>
  <si>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</si>
  <si>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</si>
  <si>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</si>
  <si>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</si>
  <si>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</si>
  <si>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</si>
  <si>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</si>
  <si>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</si>
  <si>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</si>
  <si>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</si>
  <si>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</si>
  <si>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</si>
  <si>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</si>
  <si>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</si>
  <si>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</si>
  <si>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</si>
  <si>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</si>
  <si>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</si>
  <si>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</si>
  <si>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</si>
  <si>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</si>
  <si>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</si>
  <si>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</si>
  <si>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</si>
  <si>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</si>
  <si>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</si>
  <si>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</si>
  <si>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</si>
  <si>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</si>
  <si>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</si>
  <si>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</si>
  <si>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</si>
  <si>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</si>
  <si>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</si>
  <si>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</si>
  <si>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</si>
  <si>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</si>
  <si>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</si>
  <si>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</si>
  <si>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</si>
  <si>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</si>
  <si>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</si>
  <si>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</si>
  <si>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</si>
  <si>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</si>
  <si>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</si>
  <si>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</si>
  <si>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</si>
  <si>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</si>
  <si>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</si>
  <si>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</si>
  <si>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</si>
  <si>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</si>
  <si>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</si>
  <si>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</si>
  <si>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</si>
  <si>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</si>
  <si>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</si>
  <si>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</si>
  <si>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</si>
  <si>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</si>
  <si>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</si>
  <si>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</si>
  <si>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</si>
  <si>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</si>
  <si>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</si>
  <si>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</si>
  <si>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</si>
  <si>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</si>
  <si>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</si>
  <si>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</si>
  <si>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</si>
  <si>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</si>
  <si>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</si>
  <si>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</si>
  <si>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</si>
  <si>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</si>
  <si>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</si>
  <si>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</si>
  <si>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</si>
  <si>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</si>
  <si>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</si>
  <si>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</si>
  <si>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</si>
  <si>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</si>
  <si>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</si>
  <si>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</si>
  <si>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</si>
  <si>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</si>
  <si>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</si>
  <si>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</si>
  <si>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</si>
  <si>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</si>
  <si>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</si>
  <si>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</si>
  <si>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</si>
  <si>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</si>
  <si>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</si>
  <si>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</si>
  <si>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</si>
  <si>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</si>
  <si>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</si>
  <si>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</si>
  <si>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</si>
  <si>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</si>
  <si>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</si>
  <si>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</si>
  <si>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</si>
  <si>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</si>
  <si>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</si>
  <si>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</si>
  <si>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</si>
  <si>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</si>
  <si>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</si>
  <si>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</si>
  <si>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</si>
  <si>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</si>
  <si>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</si>
  <si>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</si>
  <si>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</si>
  <si>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</si>
  <si>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</si>
  <si>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</si>
  <si>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</si>
  <si>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</si>
  <si>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</si>
  <si>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</si>
  <si>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</si>
  <si>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</si>
  <si>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</si>
  <si>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</si>
  <si>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</si>
  <si>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</si>
  <si>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</si>
  <si>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</si>
  <si>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</si>
  <si>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</si>
  <si>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</si>
  <si>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</si>
  <si>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</si>
  <si>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</si>
  <si>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</si>
  <si>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</si>
  <si>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</si>
  <si>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</si>
  <si>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</si>
  <si>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</si>
  <si>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</si>
  <si>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</si>
  <si>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</si>
  <si>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</si>
  <si>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</si>
  <si>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</si>
  <si>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</si>
  <si>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</si>
  <si>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</si>
  <si>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</si>
  <si>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</si>
  <si>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</si>
  <si>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</si>
  <si>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</si>
  <si>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</si>
  <si>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</si>
  <si>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</si>
  <si>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</si>
  <si>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</si>
  <si>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</si>
  <si>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</si>
  <si>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</si>
  <si>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</si>
  <si>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</si>
  <si>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</si>
  <si>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</si>
  <si>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</si>
  <si>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</si>
  <si>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</si>
  <si>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</si>
  <si>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</si>
  <si>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</si>
  <si>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</si>
  <si>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</si>
  <si>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</si>
  <si>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</si>
  <si>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</si>
  <si>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</si>
  <si>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</si>
  <si>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</si>
  <si>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</si>
  <si>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</si>
  <si>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</si>
  <si>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</si>
  <si>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</si>
  <si>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</si>
  <si>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</si>
  <si>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</si>
  <si>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</si>
  <si>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</si>
  <si>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</si>
  <si>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</si>
  <si>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</si>
  <si>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</si>
  <si>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</si>
  <si>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</si>
  <si>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</si>
  <si>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</si>
  <si>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</si>
  <si>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</si>
  <si>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</si>
  <si>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</si>
  <si>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</si>
  <si>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</si>
  <si>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</si>
  <si>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</si>
  <si>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</si>
  <si>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</si>
  <si>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</si>
  <si>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</si>
  <si>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</si>
  <si>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</si>
  <si>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</si>
  <si>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</si>
  <si>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</si>
  <si>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</si>
  <si>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</si>
  <si>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</si>
  <si>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</si>
  <si>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</si>
  <si>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</si>
  <si>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</si>
  <si>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</si>
  <si>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</si>
  <si>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</si>
  <si>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</si>
  <si>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</si>
  <si>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</si>
  <si>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</si>
  <si>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</si>
  <si>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</si>
  <si>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</si>
  <si>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</si>
  <si>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</si>
  <si>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</si>
  <si>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</si>
  <si>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</si>
  <si>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</si>
  <si>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</si>
  <si>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</si>
  <si>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</si>
  <si>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</si>
  <si>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</si>
  <si>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</si>
  <si>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</si>
  <si>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</si>
  <si>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</si>
  <si>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</si>
  <si>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</si>
  <si>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</si>
  <si>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</si>
  <si>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</si>
  <si>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</si>
  <si>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</si>
  <si>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</si>
  <si>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</si>
  <si>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</si>
  <si>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</si>
  <si>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</si>
  <si>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</si>
  <si>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</si>
  <si>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</si>
  <si>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</si>
  <si>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</si>
  <si>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</si>
  <si>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</si>
  <si>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</si>
  <si>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</si>
  <si>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</si>
  <si>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</si>
  <si>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</si>
  <si>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</si>
  <si>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</si>
  <si>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</si>
  <si>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</si>
  <si>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</si>
  <si>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</si>
  <si>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</si>
  <si>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</si>
  <si>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</si>
  <si>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</si>
  <si>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</si>
  <si>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</si>
  <si>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</si>
  <si>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</si>
  <si>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</si>
  <si>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</si>
  <si>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</si>
  <si>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</si>
  <si>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</si>
  <si>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</si>
  <si>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</si>
  <si>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</si>
  <si>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</si>
  <si>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</si>
  <si>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</si>
  <si>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</si>
  <si>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</si>
  <si>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</si>
  <si>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</si>
  <si>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</si>
  <si>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</si>
  <si>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</si>
  <si>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</si>
  <si>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</si>
  <si>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</si>
  <si>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</si>
  <si>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</si>
  <si>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</si>
  <si>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</si>
  <si>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</si>
  <si>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</si>
  <si>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</si>
  <si>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</si>
  <si>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</si>
  <si>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</si>
  <si>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</si>
  <si>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</si>
  <si>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</si>
  <si>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</si>
  <si>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</si>
  <si>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</si>
  <si>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</si>
  <si>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</si>
  <si>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</si>
  <si>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</si>
  <si>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</si>
  <si>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</si>
  <si>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</si>
  <si>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</si>
  <si>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</si>
  <si>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</si>
  <si>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</si>
  <si>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</si>
  <si>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</si>
  <si>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</si>
  <si>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</si>
  <si>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</si>
  <si>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</si>
  <si>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</si>
  <si>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</si>
  <si>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</si>
  <si>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</si>
  <si>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</si>
  <si>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</si>
  <si>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</si>
  <si>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</si>
  <si>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</si>
  <si>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</si>
  <si>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</si>
  <si>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</si>
  <si>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</si>
  <si>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</si>
  <si>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</si>
  <si>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</si>
  <si>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</si>
  <si>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</si>
  <si>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</si>
  <si>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</si>
  <si>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</si>
  <si>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</si>
  <si>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</si>
  <si>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</si>
  <si>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</si>
  <si>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</si>
  <si>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</si>
  <si>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</si>
  <si>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</si>
  <si>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</si>
  <si>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</si>
  <si>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</si>
  <si>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</si>
  <si>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</si>
  <si>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</si>
  <si>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</si>
  <si>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</si>
  <si>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</si>
  <si>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</si>
  <si>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</si>
  <si>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</si>
  <si>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</si>
  <si>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</si>
  <si>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</si>
  <si>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</si>
  <si>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</si>
  <si>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</si>
  <si>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</si>
  <si>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</si>
  <si>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</si>
  <si>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</si>
  <si>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</si>
  <si>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</si>
  <si>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</si>
  <si>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</si>
  <si>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</si>
  <si>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</si>
  <si>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</si>
  <si>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</si>
  <si>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</si>
  <si>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</si>
  <si>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</si>
  <si>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</si>
  <si>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</si>
  <si>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</si>
  <si>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</si>
  <si>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</si>
  <si>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</si>
  <si>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</si>
  <si>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</si>
  <si>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</si>
  <si>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</si>
  <si>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</si>
  <si>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</si>
  <si>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</si>
  <si>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</si>
  <si>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</si>
  <si>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</si>
  <si>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</si>
  <si>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</si>
  <si>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</si>
  <si>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</si>
  <si>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</si>
  <si>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</si>
  <si>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</si>
  <si>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</si>
  <si>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</si>
  <si>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</si>
  <si>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</si>
  <si>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</si>
  <si>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</si>
  <si>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</si>
  <si>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</si>
  <si>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</si>
  <si>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</si>
  <si>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</si>
  <si>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</si>
  <si>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</si>
  <si>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</si>
  <si>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</si>
  <si>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</si>
  <si>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</si>
  <si>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</si>
  <si>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</si>
  <si>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</si>
  <si>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</si>
  <si>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</si>
  <si>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</si>
  <si>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</si>
  <si>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</si>
  <si>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</si>
  <si>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</si>
  <si>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</si>
  <si>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</si>
  <si>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</si>
  <si>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</si>
  <si>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</si>
  <si>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</si>
  <si>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</si>
  <si>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</si>
  <si>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</si>
  <si>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</si>
  <si>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</si>
  <si>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</si>
  <si>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</si>
  <si>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</si>
  <si>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</si>
  <si>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</si>
  <si>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</si>
  <si>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</si>
  <si>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</si>
  <si>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</si>
  <si>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</si>
  <si>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</si>
  <si>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</si>
  <si>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</si>
  <si>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</si>
  <si>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</si>
  <si>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</si>
  <si>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</si>
  <si>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</si>
  <si>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</si>
  <si>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</si>
  <si>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</si>
  <si>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</si>
  <si>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</si>
  <si>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</si>
  <si>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</si>
  <si>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</si>
  <si>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</si>
  <si>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</si>
  <si>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</si>
  <si>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</si>
  <si>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</si>
  <si>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</si>
  <si>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</si>
  <si>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</si>
  <si>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</si>
  <si>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</si>
  <si>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</si>
  <si>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</si>
  <si>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</si>
  <si>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</si>
  <si>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</si>
  <si>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</si>
  <si>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</si>
  <si>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</si>
  <si>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</si>
  <si>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</si>
  <si>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</si>
  <si>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</si>
  <si>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</si>
  <si>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</si>
  <si>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</si>
  <si>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</si>
  <si>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</si>
  <si>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</si>
  <si>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</si>
  <si>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</si>
  <si>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</si>
  <si>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</si>
  <si>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</si>
  <si>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</si>
  <si>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</si>
  <si>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</si>
  <si>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</si>
  <si>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</si>
  <si>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</si>
  <si>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</si>
  <si>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</si>
  <si>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</si>
  <si>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</si>
  <si>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</si>
  <si>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</si>
  <si>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</si>
  <si>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</si>
  <si>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</si>
  <si>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</si>
  <si>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</si>
  <si>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</si>
  <si>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</si>
  <si>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</si>
  <si>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</si>
  <si>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</si>
  <si>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</si>
  <si>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</si>
  <si>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</si>
  <si>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</si>
  <si>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</si>
  <si>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</si>
  <si>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</si>
  <si>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</si>
  <si>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</si>
  <si>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</si>
  <si>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</si>
  <si>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</si>
  <si>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</si>
  <si>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</si>
  <si>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</si>
  <si>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</si>
  <si>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</si>
  <si>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</si>
  <si>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</si>
  <si>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</si>
  <si>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</si>
  <si>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</si>
  <si>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</si>
  <si>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</si>
  <si>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</si>
  <si>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</si>
  <si>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</si>
  <si>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</si>
  <si>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</si>
  <si>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</si>
  <si>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</si>
  <si>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</si>
  <si>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</si>
  <si>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</si>
  <si>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</si>
  <si>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</si>
  <si>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</si>
  <si>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</si>
  <si>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</si>
  <si>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</si>
  <si>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</si>
  <si>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</si>
  <si>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</si>
  <si>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</si>
  <si>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</si>
  <si>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</si>
  <si>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</si>
  <si>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</si>
  <si>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</si>
  <si>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</si>
  <si>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</si>
  <si>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</si>
  <si>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</si>
  <si>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</si>
  <si>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</si>
  <si>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</si>
  <si>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</si>
  <si>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</si>
  <si>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</si>
  <si>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</si>
  <si>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</si>
  <si>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</si>
  <si>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</si>
  <si>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</si>
  <si>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</si>
  <si>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</si>
  <si>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</si>
  <si>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</si>
  <si>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</si>
  <si>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</si>
  <si>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</si>
  <si>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</si>
  <si>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</si>
  <si>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</si>
  <si>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</si>
  <si>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</si>
  <si>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</si>
  <si>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</si>
  <si>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</si>
  <si>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</si>
  <si>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</si>
  <si>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</si>
  <si>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</si>
  <si>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</si>
  <si>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</si>
  <si>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</si>
  <si>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</si>
  <si>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</si>
  <si>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</si>
  <si>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</si>
  <si>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</si>
  <si>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</si>
  <si>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</si>
  <si>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</si>
  <si>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</si>
  <si>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</si>
  <si>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</si>
  <si>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</si>
  <si>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</si>
  <si>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</si>
  <si>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</si>
  <si>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</si>
  <si>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</si>
  <si>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</si>
  <si>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</si>
  <si>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</si>
  <si>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</si>
  <si>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</si>
  <si>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</si>
  <si>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</si>
  <si>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</si>
  <si>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</si>
  <si>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</si>
  <si>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</si>
  <si>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</si>
  <si>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</si>
  <si>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</si>
  <si>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</si>
  <si>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</si>
  <si>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</si>
  <si>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</si>
  <si>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</si>
  <si>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</si>
  <si>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</si>
  <si>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</si>
  <si>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</si>
  <si>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</si>
  <si>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</si>
  <si>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</si>
  <si>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</si>
  <si>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</si>
  <si>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</si>
  <si>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</si>
  <si>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</si>
  <si>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</si>
  <si>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</si>
  <si>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</si>
  <si>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</si>
  <si>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</si>
  <si>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</si>
  <si>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</si>
  <si>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</si>
  <si>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</si>
  <si>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</si>
  <si>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</si>
  <si>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</si>
  <si>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</si>
  <si>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</si>
  <si>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</si>
  <si>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</si>
  <si>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</si>
  <si>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</si>
  <si>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</si>
  <si>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</si>
  <si>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</si>
  <si>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</si>
  <si>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</si>
  <si>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</si>
  <si>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</si>
  <si>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</si>
  <si>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</si>
  <si>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</si>
  <si>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</si>
  <si>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</si>
  <si>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</si>
  <si>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</si>
  <si>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</si>
  <si>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</si>
  <si>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</si>
  <si>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</si>
  <si>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</si>
  <si>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</si>
  <si>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</si>
  <si>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</si>
  <si>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</si>
  <si>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</si>
  <si>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</si>
  <si>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</si>
  <si>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</si>
  <si>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</si>
  <si>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</si>
  <si>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</si>
  <si>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</si>
  <si>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</si>
  <si>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</si>
  <si>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</si>
  <si>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</si>
  <si>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</si>
  <si>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</si>
  <si>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</si>
  <si>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</si>
  <si>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</si>
  <si>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</si>
  <si>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</si>
  <si>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</si>
  <si>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</si>
  <si>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</si>
  <si>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</si>
  <si>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</si>
  <si>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</si>
  <si>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</si>
  <si>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</si>
  <si>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</si>
  <si>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</si>
  <si>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</si>
  <si>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</si>
  <si>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</si>
  <si>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</si>
  <si>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</si>
  <si>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</si>
  <si>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</si>
  <si>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</si>
  <si>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</si>
  <si>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</si>
  <si>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</si>
  <si>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</si>
  <si>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</si>
  <si>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</si>
  <si>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</si>
  <si>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</si>
  <si>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</si>
  <si>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</si>
  <si>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</si>
  <si>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</si>
  <si>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</si>
  <si>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</si>
  <si>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</si>
  <si>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</si>
  <si>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</si>
  <si>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</si>
  <si>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</si>
  <si>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</si>
  <si>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</si>
  <si>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</si>
  <si>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</si>
  <si>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</si>
  <si>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</si>
  <si>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</si>
  <si>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</si>
  <si>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</si>
  <si>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</si>
  <si>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</si>
  <si>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</si>
  <si>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</si>
  <si>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</si>
  <si>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</si>
  <si>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</si>
  <si>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</si>
  <si>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</si>
  <si>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</si>
  <si>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</si>
  <si>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</si>
  <si>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</si>
  <si>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</si>
  <si>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</si>
  <si>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</si>
  <si>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</si>
  <si>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</si>
  <si>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</si>
  <si>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</si>
  <si>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</si>
  <si>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</si>
  <si>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</si>
  <si>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</si>
  <si>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</si>
  <si>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</si>
  <si>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</si>
  <si>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</si>
  <si>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</si>
  <si>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</si>
  <si>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</si>
  <si>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</si>
  <si>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</si>
  <si>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</si>
  <si>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</si>
  <si>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</si>
  <si>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</si>
  <si>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</si>
  <si>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</si>
  <si>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</si>
  <si>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</si>
  <si>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</si>
  <si>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</si>
  <si>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</si>
  <si>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</si>
  <si>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</si>
  <si>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</si>
  <si>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</si>
  <si>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</si>
  <si>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</si>
  <si>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</si>
  <si>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</si>
  <si>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</si>
  <si>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</si>
  <si>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</si>
  <si>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</si>
  <si>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</si>
  <si>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</si>
  <si>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</si>
  <si>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</si>
  <si>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</si>
  <si>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</si>
  <si>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</si>
  <si>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</si>
  <si>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</si>
  <si>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</si>
  <si>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</si>
  <si>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</si>
  <si>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</si>
  <si>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</si>
  <si>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</si>
  <si>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</si>
  <si>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</si>
  <si>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</si>
  <si>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</si>
  <si>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</si>
  <si>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</si>
  <si>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</si>
  <si>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</si>
  <si>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</si>
  <si>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</si>
  <si>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</si>
  <si>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</si>
  <si>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</si>
  <si>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</si>
  <si>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</si>
  <si>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</si>
  <si>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</si>
  <si>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</si>
  <si>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</si>
  <si>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</si>
  <si>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</si>
  <si>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</si>
  <si>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</si>
  <si>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</si>
  <si>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</si>
  <si>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</si>
  <si>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</si>
  <si>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</si>
  <si>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</si>
  <si>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</si>
  <si>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</si>
  <si>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</si>
  <si>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</si>
  <si>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</si>
  <si>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</si>
  <si>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</si>
  <si>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</si>
  <si>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</si>
  <si>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</si>
  <si>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</si>
  <si>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</si>
  <si>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</si>
  <si>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</si>
  <si>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</si>
  <si>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</si>
  <si>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</si>
  <si>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</si>
  <si>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</si>
  <si>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</si>
  <si>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</si>
  <si>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</si>
  <si>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</si>
  <si>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</si>
  <si>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</si>
  <si>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</si>
  <si>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</si>
  <si>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</si>
  <si>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</si>
  <si>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</si>
  <si>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</si>
  <si>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</si>
  <si>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</si>
  <si>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</si>
  <si>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</si>
  <si>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</si>
  <si>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</si>
  <si>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</si>
  <si>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</si>
  <si>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</si>
  <si>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</si>
  <si>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</si>
  <si>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</si>
  <si>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</si>
  <si>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</si>
  <si>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</si>
  <si>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</si>
  <si>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</si>
  <si>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</si>
  <si>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</si>
  <si>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</si>
  <si>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</si>
  <si>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</si>
  <si>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</si>
  <si>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</si>
  <si>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</si>
  <si>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</si>
  <si>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</si>
  <si>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</si>
  <si>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</si>
  <si>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</si>
  <si>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</si>
  <si>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</si>
  <si>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</si>
  <si>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</si>
  <si>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</si>
  <si>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</si>
  <si>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</si>
  <si>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</si>
  <si>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</si>
  <si>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</si>
  <si>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</si>
  <si>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</si>
  <si>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</si>
  <si>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</si>
  <si>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</si>
  <si>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</si>
  <si>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</si>
  <si>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</si>
  <si>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</si>
  <si>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</si>
  <si>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</si>
  <si>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</si>
  <si>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</si>
  <si>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</si>
  <si>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</si>
  <si>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</si>
  <si>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</si>
  <si>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</si>
  <si>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</si>
  <si>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</si>
  <si>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</si>
  <si>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</si>
  <si>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</si>
  <si>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</si>
  <si>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</si>
  <si>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</si>
  <si>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</si>
  <si>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</si>
  <si>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</si>
  <si>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</si>
  <si>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</si>
  <si>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</si>
  <si>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</si>
  <si>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</si>
  <si>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</si>
  <si>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</si>
  <si>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</si>
  <si>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</si>
  <si>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</si>
  <si>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</si>
  <si>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</si>
  <si>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</si>
  <si>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</si>
  <si>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</si>
  <si>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</si>
  <si>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</si>
  <si>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</si>
  <si>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</si>
  <si>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</si>
  <si>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</si>
  <si>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</si>
  <si>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</si>
  <si>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</si>
  <si>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</si>
  <si>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</si>
  <si>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</si>
  <si>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</si>
  <si>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</si>
  <si>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</si>
  <si>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</si>
  <si>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</si>
  <si>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</si>
  <si>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</si>
  <si>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</si>
  <si>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</si>
  <si>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</si>
  <si>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</si>
  <si>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</si>
  <si>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</si>
  <si>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</si>
  <si>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</si>
  <si>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</si>
  <si>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</si>
  <si>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</si>
  <si>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</si>
  <si>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</si>
  <si>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</si>
  <si>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</si>
  <si>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</si>
  <si>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</si>
  <si>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</si>
  <si>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</si>
  <si>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</si>
  <si>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</si>
  <si>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</si>
  <si>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</si>
  <si>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</si>
  <si>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</si>
  <si>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</si>
  <si>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</si>
  <si>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</si>
  <si>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</si>
  <si>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</si>
  <si>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</si>
  <si>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</si>
  <si>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</si>
  <si>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</si>
  <si>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</si>
  <si>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</si>
  <si>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</si>
  <si>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</si>
  <si>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</si>
  <si>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</si>
  <si>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</si>
  <si>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</si>
  <si>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</si>
  <si>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</si>
  <si>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</si>
  <si>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</si>
  <si>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</si>
  <si>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</si>
  <si>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</si>
  <si>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</si>
  <si>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</si>
  <si>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</si>
  <si>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</si>
  <si>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</si>
  <si>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</si>
  <si>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</si>
  <si>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</si>
  <si>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</si>
  <si>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</si>
  <si>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</si>
  <si>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</si>
  <si>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</si>
  <si>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</si>
  <si>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</si>
  <si>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</si>
  <si>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</si>
  <si>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</si>
  <si>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</si>
  <si>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</si>
  <si>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</si>
  <si>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</si>
  <si>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</si>
  <si>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</si>
  <si>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</si>
  <si>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</si>
  <si>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</si>
  <si>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</si>
  <si>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</si>
  <si>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</si>
  <si>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</si>
  <si>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</si>
  <si>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</si>
  <si>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</si>
  <si>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</si>
  <si>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</si>
  <si>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</si>
  <si>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</si>
  <si>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</si>
  <si>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</si>
  <si>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</si>
  <si>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</si>
  <si>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</si>
  <si>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</si>
  <si>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</si>
  <si>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</si>
  <si>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</si>
  <si>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</si>
  <si>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</si>
  <si>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</si>
  <si>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</si>
  <si>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</si>
  <si>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</si>
  <si>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</si>
  <si>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</si>
  <si>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</si>
  <si>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</si>
  <si>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</si>
  <si>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</si>
  <si>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</si>
  <si>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</si>
  <si>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</si>
  <si>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</si>
  <si>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</si>
  <si>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</si>
  <si>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</si>
  <si>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</si>
  <si>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</si>
  <si>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</si>
  <si>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</si>
  <si>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</si>
  <si>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</si>
  <si>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</si>
  <si>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</si>
  <si>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</si>
  <si>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</si>
  <si>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</si>
  <si>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</si>
  <si>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</si>
  <si>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</si>
  <si>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</si>
  <si>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</si>
  <si>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</si>
  <si>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</si>
  <si>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</si>
  <si>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</si>
  <si>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</si>
  <si>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</si>
  <si>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</si>
  <si>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</si>
  <si>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</si>
  <si>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</si>
  <si>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</si>
  <si>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</si>
  <si>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</si>
  <si>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</si>
  <si>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</si>
  <si>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</si>
  <si>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</si>
  <si>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</si>
  <si>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</si>
  <si>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</si>
  <si>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</si>
  <si>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</si>
  <si>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</si>
  <si>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</si>
  <si>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</si>
  <si>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</si>
  <si>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</si>
  <si>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</si>
  <si>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</si>
  <si>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</si>
  <si>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</si>
  <si>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</si>
  <si>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</si>
  <si>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</si>
  <si>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</si>
  <si>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</si>
  <si>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</si>
  <si>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</si>
  <si>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</si>
  <si>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</si>
  <si>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</si>
  <si>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</si>
  <si>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</si>
  <si>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</si>
  <si>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</si>
  <si>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</si>
  <si>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</si>
  <si>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</si>
  <si>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</si>
  <si>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</si>
  <si>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</si>
  <si>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</si>
  <si>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</si>
  <si>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</si>
  <si>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</si>
  <si>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</si>
  <si>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</si>
  <si>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</si>
  <si>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</si>
  <si>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</si>
  <si>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</si>
  <si>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</si>
  <si>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</si>
  <si>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</si>
  <si>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</si>
  <si>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</si>
  <si>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</si>
  <si>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</si>
  <si>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</si>
  <si>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</si>
  <si>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</si>
  <si>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</si>
  <si>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</si>
  <si>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</si>
  <si>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</si>
  <si>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</si>
  <si>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</si>
  <si>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</si>
  <si>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</si>
  <si>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</si>
  <si>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</si>
  <si>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</si>
  <si>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</si>
  <si>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</si>
  <si>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</si>
  <si>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</si>
  <si>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</si>
  <si>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</si>
  <si>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</si>
  <si>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</si>
  <si>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</si>
  <si>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</si>
  <si>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</si>
  <si>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</si>
  <si>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</si>
  <si>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</si>
  <si>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</si>
  <si>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</si>
  <si>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</si>
  <si>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</si>
  <si>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</si>
  <si>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</si>
  <si>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</si>
  <si>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</si>
  <si>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</si>
  <si>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</si>
  <si>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</si>
  <si>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</si>
  <si>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</si>
  <si>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</si>
  <si>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</si>
  <si>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</si>
  <si>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</si>
  <si>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</si>
  <si>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</si>
  <si>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</si>
  <si>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</si>
  <si>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</si>
  <si>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</si>
  <si>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</si>
  <si>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</si>
  <si>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</si>
  <si>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</si>
  <si>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</si>
  <si>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</si>
  <si>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</si>
  <si>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</si>
  <si>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</si>
  <si>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</si>
  <si>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</si>
  <si>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</si>
  <si>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</si>
  <si>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</si>
  <si>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</si>
  <si>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</si>
  <si>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</si>
  <si>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</si>
  <si>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</si>
  <si>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</si>
  <si>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</si>
  <si>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</si>
  <si>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</si>
  <si>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</si>
  <si>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</si>
  <si>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</si>
  <si>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</si>
  <si>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</si>
  <si>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</si>
  <si>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</si>
  <si>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</si>
  <si>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</si>
  <si>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</si>
  <si>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</si>
  <si>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</si>
  <si>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</si>
  <si>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</si>
  <si>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</si>
  <si>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</si>
  <si>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</si>
  <si>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</si>
  <si>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</si>
  <si>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</si>
  <si>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</si>
  <si>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</si>
  <si>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</si>
  <si>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</si>
  <si>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</si>
  <si>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</si>
  <si>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</si>
  <si>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</si>
  <si>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</si>
  <si>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</si>
  <si>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</si>
  <si>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</si>
  <si>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</si>
  <si>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</si>
  <si>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</si>
  <si>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</si>
  <si>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</si>
  <si>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</si>
  <si>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</si>
  <si>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</si>
  <si>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</si>
  <si>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</si>
  <si>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</si>
  <si>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</si>
  <si>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</si>
  <si>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</si>
  <si>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</si>
  <si>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</si>
  <si>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</si>
  <si>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</si>
  <si>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</si>
  <si>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</si>
  <si>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</si>
  <si>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</si>
  <si>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</si>
  <si>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</si>
  <si>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</si>
  <si>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</si>
  <si>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</si>
  <si>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</si>
  <si>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</si>
  <si>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</si>
  <si>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</si>
  <si>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</si>
  <si>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</si>
  <si>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</si>
  <si>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</si>
  <si>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</si>
  <si>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</si>
  <si>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</si>
  <si>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</si>
  <si>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</si>
  <si>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</si>
  <si>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</si>
  <si>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</si>
  <si>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</si>
  <si>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</si>
  <si>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</si>
  <si>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</si>
  <si>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</si>
  <si>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</si>
  <si>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</si>
  <si>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</si>
  <si>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</si>
  <si>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</si>
  <si>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</si>
  <si>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</si>
  <si>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</si>
  <si>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</si>
  <si>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</si>
  <si>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</si>
  <si>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</si>
  <si>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</si>
  <si>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</si>
  <si>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</si>
  <si>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</si>
  <si>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</si>
  <si>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</si>
  <si>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</si>
  <si>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</si>
  <si>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</si>
  <si>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</si>
  <si>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</si>
  <si>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</si>
  <si>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</si>
  <si>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</si>
  <si>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</si>
  <si>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</si>
  <si>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</si>
  <si>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</si>
  <si>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</si>
  <si>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</si>
  <si>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</si>
  <si>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</si>
  <si>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</si>
  <si>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</si>
  <si>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</si>
  <si>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</si>
  <si>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</si>
  <si>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</si>
  <si>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</si>
  <si>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</si>
  <si>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</si>
  <si>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</si>
  <si>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</si>
  <si>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</si>
  <si>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</si>
  <si>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</si>
  <si>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</si>
  <si>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</si>
  <si>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</si>
  <si>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</si>
  <si>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</si>
  <si>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</si>
  <si>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</si>
  <si>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</si>
  <si>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</si>
  <si>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</si>
  <si>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</si>
  <si>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</si>
  <si>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</si>
  <si>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</si>
  <si>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</si>
  <si>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</si>
  <si>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</si>
  <si>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</si>
  <si>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</si>
  <si>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</si>
  <si>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</si>
  <si>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</si>
  <si>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</si>
  <si>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</si>
  <si>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</si>
  <si>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</si>
  <si>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</si>
  <si>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</si>
  <si>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</si>
  <si>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</si>
  <si>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</si>
  <si>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</si>
  <si>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</si>
  <si>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</si>
  <si>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</si>
  <si>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</si>
  <si>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</si>
  <si>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</si>
  <si>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</si>
  <si>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</si>
  <si>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</si>
  <si>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</si>
  <si>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</si>
  <si>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</si>
  <si>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</si>
  <si>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</si>
  <si>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</si>
  <si>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</si>
  <si>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</si>
  <si>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</si>
  <si>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</si>
  <si>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</si>
  <si>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</si>
  <si>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</si>
  <si>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</si>
  <si>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</si>
  <si>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</si>
  <si>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</si>
  <si>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</si>
  <si>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</si>
  <si>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</si>
  <si>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</si>
  <si>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</si>
  <si>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</si>
  <si>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</si>
  <si>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</si>
  <si>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</si>
  <si>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</si>
  <si>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</si>
  <si>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</si>
  <si>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</si>
  <si>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</si>
  <si>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</si>
  <si>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</si>
  <si>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</si>
  <si>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</si>
  <si>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</si>
  <si>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</si>
  <si>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</si>
  <si>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</si>
  <si>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</si>
  <si>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</si>
  <si>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</si>
  <si>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</si>
  <si>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</si>
  <si>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</si>
  <si>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</si>
  <si>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</si>
  <si>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</si>
  <si>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</si>
  <si>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</si>
  <si>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</si>
  <si>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</si>
  <si>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</si>
  <si>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</si>
  <si>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</si>
  <si>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</si>
  <si>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</si>
  <si>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</si>
  <si>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</si>
  <si>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</si>
  <si>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</si>
  <si>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</si>
  <si>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</si>
  <si>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</si>
  <si>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</si>
  <si>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</si>
  <si>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</si>
  <si>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</si>
  <si>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</si>
  <si>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</si>
  <si>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</si>
  <si>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</si>
  <si>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</si>
  <si>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</si>
  <si>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</si>
  <si>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</si>
  <si>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</si>
  <si>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</si>
  <si>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</si>
  <si>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</si>
  <si>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</si>
  <si>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</si>
  <si>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</si>
  <si>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</si>
  <si>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</si>
  <si>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</si>
  <si>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</si>
  <si>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</si>
  <si>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</si>
  <si>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</si>
  <si>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</si>
  <si>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</si>
  <si>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</si>
  <si>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</si>
  <si>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</si>
  <si>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</si>
  <si>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</si>
  <si>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</si>
  <si>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</si>
  <si>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</si>
  <si>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</si>
  <si>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</si>
  <si>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</si>
  <si>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</si>
  <si>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</si>
  <si>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</si>
  <si>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</si>
  <si>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</si>
  <si>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</si>
  <si>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</si>
  <si>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</si>
  <si>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</si>
  <si>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</si>
  <si>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</si>
  <si>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</si>
  <si>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</si>
  <si>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</si>
  <si>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</si>
  <si>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</si>
  <si>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</si>
  <si>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</si>
  <si>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</si>
  <si>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</si>
  <si>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</si>
  <si>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</si>
  <si>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</si>
  <si>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</si>
  <si>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</si>
  <si>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</si>
  <si>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</si>
  <si>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</si>
  <si>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</si>
  <si>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</si>
  <si>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</si>
  <si>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</si>
  <si>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</si>
  <si>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</si>
  <si>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</si>
  <si>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</si>
  <si>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</si>
  <si>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</si>
  <si>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</si>
  <si>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</si>
  <si>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</si>
  <si>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</si>
  <si>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</si>
  <si>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</si>
  <si>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</si>
  <si>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</si>
  <si>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</si>
  <si>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</si>
  <si>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</si>
  <si>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</si>
  <si>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</si>
  <si>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</si>
  <si>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</si>
  <si>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</si>
  <si>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</si>
  <si>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</si>
  <si>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</si>
  <si>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</si>
  <si>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</si>
  <si>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</si>
  <si>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</si>
  <si>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</si>
  <si>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</si>
  <si>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</si>
  <si>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</si>
  <si>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</si>
  <si>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</si>
  <si>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</si>
  <si>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</si>
  <si>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</si>
  <si>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</si>
  <si>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</si>
  <si>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</si>
  <si>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</si>
  <si>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</si>
  <si>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</si>
  <si>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</si>
  <si>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</si>
  <si>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</si>
  <si>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</si>
  <si>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</si>
  <si>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</si>
  <si>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</si>
  <si>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</si>
  <si>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</si>
  <si>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</si>
  <si>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</si>
  <si>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</si>
  <si>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</si>
  <si>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</si>
  <si>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</si>
  <si>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</si>
  <si>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</si>
  <si>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</si>
  <si>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</si>
  <si>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</si>
  <si>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</si>
  <si>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</si>
  <si>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</si>
  <si>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</si>
  <si>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</si>
  <si>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</si>
  <si>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</si>
  <si>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</si>
  <si>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</si>
  <si>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</si>
  <si>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</si>
  <si>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</si>
  <si>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</si>
  <si>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</si>
  <si>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</si>
  <si>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</si>
  <si>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</si>
  <si>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</si>
  <si>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</si>
  <si>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</si>
  <si>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</si>
  <si>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</si>
  <si>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</si>
  <si>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</si>
  <si>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</si>
  <si>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</si>
  <si>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</si>
  <si>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</si>
  <si>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</si>
  <si>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</si>
  <si>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</si>
  <si>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</si>
  <si>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</si>
  <si>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</si>
  <si>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</si>
  <si>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</si>
  <si>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</si>
  <si>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</si>
  <si>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</si>
  <si>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</si>
  <si>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</si>
  <si>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</si>
  <si>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</si>
  <si>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</si>
  <si>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</si>
  <si>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</si>
  <si>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</si>
  <si>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</si>
  <si>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</si>
  <si>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</si>
  <si>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</si>
  <si>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</si>
  <si>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</si>
  <si>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</si>
  <si>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</si>
  <si>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</si>
  <si>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</si>
  <si>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</si>
  <si>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</si>
  <si>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</si>
  <si>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</si>
  <si>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</si>
  <si>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</si>
  <si>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</si>
  <si>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</si>
  <si>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</si>
  <si>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</si>
  <si>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</si>
  <si>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</si>
  <si>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</si>
  <si>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</si>
  <si>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</si>
  <si>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</si>
  <si>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</si>
  <si>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</si>
  <si>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</si>
  <si>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</si>
  <si>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</si>
  <si>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</si>
  <si>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</si>
  <si>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</si>
  <si>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</si>
  <si>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</si>
  <si>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</si>
  <si>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</si>
  <si>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</si>
  <si>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</si>
  <si>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</si>
  <si>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</si>
  <si>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</si>
  <si>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</si>
  <si>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</si>
  <si>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</si>
  <si>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</si>
  <si>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</si>
  <si>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</si>
  <si>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</si>
  <si>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</si>
  <si>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</si>
  <si>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</si>
  <si>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</si>
  <si>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</si>
  <si>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</si>
  <si>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</si>
  <si>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</si>
  <si>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</si>
  <si>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</si>
  <si>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</si>
  <si>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</si>
  <si>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</si>
  <si>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</si>
  <si>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</si>
  <si>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</si>
  <si>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</si>
  <si>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</si>
  <si>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</si>
  <si>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</si>
  <si>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</si>
  <si>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</si>
  <si>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</si>
  <si>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</si>
  <si>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</si>
  <si>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</si>
  <si>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</si>
  <si>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</si>
  <si>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</si>
  <si>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</si>
  <si>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</si>
  <si>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</si>
  <si>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</si>
  <si>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</si>
  <si>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</si>
  <si>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</si>
  <si>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</si>
  <si>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</si>
  <si>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</si>
  <si>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</si>
  <si>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</si>
  <si>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</si>
  <si>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</si>
  <si>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</si>
  <si>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</si>
  <si>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</si>
  <si>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</si>
  <si>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</si>
  <si>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</si>
  <si>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</si>
  <si>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</si>
  <si>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</si>
  <si>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</si>
  <si>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</si>
  <si>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</si>
  <si>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</si>
  <si>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</si>
  <si>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</si>
  <si>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</si>
  <si>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</si>
  <si>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</si>
  <si>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</si>
  <si>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</si>
  <si>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</si>
  <si>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</si>
  <si>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</si>
  <si>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</si>
  <si>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</si>
  <si>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</si>
  <si>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</si>
  <si>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</si>
  <si>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</si>
  <si>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</si>
  <si>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</si>
  <si>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</si>
  <si>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</si>
  <si>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</si>
  <si>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</si>
  <si>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</si>
  <si>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</si>
  <si>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</si>
  <si>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</si>
  <si>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</si>
  <si>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</si>
  <si>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</si>
  <si>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</si>
  <si>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</si>
  <si>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</si>
  <si>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</si>
  <si>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</si>
  <si>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</si>
  <si>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</si>
  <si>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</si>
  <si>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</si>
  <si>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</si>
  <si>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</si>
  <si>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</si>
  <si>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</si>
  <si>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</si>
  <si>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</si>
  <si>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</si>
  <si>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</si>
  <si>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</si>
  <si>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</si>
  <si>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</si>
  <si>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</si>
  <si>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</si>
  <si>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</si>
  <si>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</si>
  <si>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</si>
  <si>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</si>
  <si>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</si>
  <si>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</si>
  <si>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</si>
  <si>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</si>
  <si>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</si>
  <si>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</si>
  <si>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</si>
  <si>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</si>
  <si>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</si>
  <si>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</si>
  <si>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</si>
  <si>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</si>
  <si>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</si>
  <si>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</si>
  <si>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</si>
  <si>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</si>
  <si>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</si>
  <si>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</si>
  <si>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</si>
  <si>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</si>
  <si>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</si>
  <si>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</si>
  <si>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</si>
  <si>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</si>
  <si>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</si>
  <si>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</si>
  <si>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</si>
  <si>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</si>
  <si>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</si>
  <si>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</si>
  <si>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</si>
  <si>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</si>
  <si>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</si>
  <si>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</si>
  <si>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</si>
  <si>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</si>
  <si>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</si>
  <si>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</si>
  <si>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</si>
  <si>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</si>
  <si>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</si>
  <si>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</si>
  <si>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</si>
  <si>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</si>
  <si>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</si>
  <si>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</si>
  <si>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</si>
  <si>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</si>
  <si>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</si>
  <si>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</si>
  <si>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</si>
  <si>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</si>
  <si>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</si>
  <si>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</si>
  <si>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</si>
  <si>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</si>
  <si>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</si>
  <si>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</si>
  <si>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</si>
  <si>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</si>
  <si>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</si>
  <si>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</si>
  <si>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</si>
  <si>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</si>
  <si>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</si>
  <si>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</si>
  <si>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</si>
  <si>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</si>
  <si>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</si>
  <si>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</si>
  <si>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</si>
  <si>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</si>
  <si>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</si>
  <si>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</si>
  <si>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</si>
  <si>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</si>
  <si>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</si>
  <si>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</si>
  <si>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</si>
  <si>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</si>
  <si>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</si>
  <si>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</si>
  <si>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</si>
  <si>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</si>
  <si>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</si>
  <si>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</si>
  <si>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</si>
  <si>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</si>
  <si>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</si>
  <si>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</si>
  <si>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</si>
  <si>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</si>
  <si>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</si>
  <si>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</si>
  <si>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</si>
  <si>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</si>
  <si>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</si>
  <si>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</si>
  <si>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</si>
  <si>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</si>
  <si>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</si>
  <si>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</si>
  <si>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</si>
  <si>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</si>
  <si>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</si>
  <si>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</si>
  <si>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</si>
  <si>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</si>
  <si>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</si>
  <si>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</si>
  <si>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</si>
  <si>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</si>
  <si>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</si>
  <si>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</si>
  <si>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</si>
  <si>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</si>
  <si>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</si>
  <si>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</si>
  <si>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</si>
  <si>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</si>
  <si>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</si>
  <si>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</si>
  <si>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</si>
  <si>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</si>
  <si>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</si>
  <si>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</si>
  <si>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</si>
  <si>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</si>
  <si>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</si>
  <si>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</si>
  <si>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</si>
  <si>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</si>
  <si>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</si>
  <si>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</si>
  <si>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</si>
  <si>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</si>
  <si>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</si>
  <si>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</si>
  <si>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</si>
  <si>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</si>
  <si>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</si>
  <si>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</si>
  <si>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</si>
  <si>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</si>
  <si>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</si>
  <si>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</si>
  <si>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</si>
  <si>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</si>
  <si>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</si>
  <si>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</si>
  <si>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</si>
  <si>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</si>
  <si>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</si>
  <si>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</si>
  <si>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</si>
  <si>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</si>
  <si>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</si>
  <si>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</si>
  <si>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</si>
  <si>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</si>
  <si>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</si>
  <si>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</si>
  <si>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</si>
  <si>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</si>
  <si>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</si>
  <si>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</si>
  <si>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</si>
  <si>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</si>
  <si>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</si>
  <si>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</si>
  <si>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</si>
  <si>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</si>
  <si>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</si>
  <si>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</si>
  <si>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</si>
  <si>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</si>
  <si>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</si>
  <si>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</si>
  <si>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</si>
  <si>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</si>
  <si>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</si>
  <si>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</si>
  <si>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</si>
  <si>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</si>
  <si>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</si>
  <si>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</si>
  <si>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</si>
  <si>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</si>
  <si>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</si>
  <si>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</si>
  <si>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</si>
  <si>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</si>
  <si>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</si>
  <si>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</si>
  <si>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</si>
  <si>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</si>
  <si>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</si>
  <si>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</si>
  <si>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</si>
  <si>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</si>
  <si>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</si>
  <si>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</si>
  <si>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</si>
  <si>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</si>
  <si>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</si>
  <si>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</si>
  <si>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</si>
  <si>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</si>
  <si>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</si>
  <si>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</si>
  <si>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</si>
  <si>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</si>
  <si>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</si>
  <si>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</si>
  <si>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</si>
  <si>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</si>
  <si>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</si>
  <si>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</si>
  <si>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</si>
  <si>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</si>
  <si>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</si>
  <si>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</si>
  <si>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</si>
  <si>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</si>
  <si>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</si>
  <si>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</si>
  <si>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</si>
  <si>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</si>
  <si>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</si>
  <si>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</si>
  <si>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</si>
  <si>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</si>
  <si>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</si>
  <si>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</si>
  <si>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</si>
  <si>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</si>
  <si>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</si>
  <si>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</si>
  <si>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</si>
  <si>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</si>
  <si>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</si>
  <si>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</si>
  <si>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</si>
  <si>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</si>
  <si>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</si>
  <si>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</si>
  <si>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</si>
  <si>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</si>
  <si>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</si>
  <si>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</si>
  <si>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</si>
  <si>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</si>
  <si>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</si>
  <si>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</si>
  <si>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</si>
  <si>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</si>
  <si>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</si>
  <si>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</si>
  <si>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</si>
  <si>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</si>
  <si>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</si>
  <si>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</si>
  <si>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</si>
  <si>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</si>
  <si>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</si>
  <si>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</si>
  <si>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</si>
  <si>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</si>
  <si>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</si>
  <si>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</si>
  <si>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</si>
  <si>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</si>
  <si>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</si>
  <si>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</si>
  <si>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</si>
  <si>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</si>
  <si>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</si>
  <si>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</si>
  <si>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</si>
  <si>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</si>
  <si>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</si>
  <si>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</si>
  <si>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</si>
  <si>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</si>
  <si>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</si>
  <si>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</si>
  <si>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</si>
  <si>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</si>
  <si>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</si>
  <si>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</si>
  <si>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</si>
  <si>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</si>
  <si>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</si>
  <si>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</si>
  <si>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</si>
  <si>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</si>
  <si>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</si>
  <si>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</si>
  <si>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</si>
  <si>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</si>
  <si>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</si>
  <si>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</si>
  <si>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</si>
  <si>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</si>
  <si>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</si>
  <si>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</si>
  <si>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</si>
  <si>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</si>
  <si>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</si>
  <si>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</si>
  <si>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</si>
  <si>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</si>
  <si>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</si>
  <si>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</si>
  <si>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</si>
  <si>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</si>
  <si>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</si>
  <si>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</si>
  <si>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</si>
  <si>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</si>
  <si>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</si>
  <si>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</si>
  <si>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</si>
  <si>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</si>
  <si>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</si>
  <si>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</si>
  <si>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</si>
  <si>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</si>
  <si>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</si>
  <si>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</si>
  <si>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</si>
  <si>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</si>
  <si>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</si>
  <si>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</si>
  <si>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</si>
  <si>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</si>
  <si>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</si>
  <si>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</si>
  <si>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</si>
  <si>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</si>
  <si>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</si>
  <si>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</si>
  <si>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</si>
  <si>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</si>
  <si>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</si>
  <si>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</si>
  <si>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</si>
  <si>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</si>
  <si>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</si>
  <si>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</si>
  <si>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</si>
  <si>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</si>
  <si>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</si>
  <si>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</si>
  <si>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</si>
  <si>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</si>
  <si>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</si>
  <si>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</si>
  <si>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</si>
  <si>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</si>
  <si>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</si>
  <si>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</si>
  <si>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</si>
  <si>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</si>
  <si>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</si>
  <si>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</si>
  <si>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</si>
  <si>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</si>
  <si>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</si>
  <si>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</si>
  <si>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</si>
  <si>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</si>
  <si>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</si>
  <si>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</si>
  <si>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</si>
  <si>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</si>
  <si>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</si>
  <si>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</si>
  <si>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</si>
  <si>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</si>
  <si>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</si>
  <si>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</si>
  <si>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</si>
  <si>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</si>
  <si>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</si>
  <si>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</si>
  <si>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</si>
  <si>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</si>
  <si>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</si>
  <si>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</si>
  <si>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</si>
  <si>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</si>
  <si>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</si>
  <si>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</si>
  <si>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</si>
  <si>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</si>
  <si>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</si>
  <si>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</si>
  <si>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</si>
  <si>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</si>
  <si>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</si>
  <si>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</si>
  <si>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</si>
  <si>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</si>
  <si>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</si>
  <si>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</si>
  <si>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</si>
  <si>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</si>
  <si>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</si>
  <si>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</si>
  <si>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</si>
  <si>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</si>
  <si>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</si>
  <si>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</si>
  <si>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</si>
  <si>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</si>
  <si>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</si>
  <si>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</si>
  <si>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</si>
  <si>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</si>
  <si>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</si>
  <si>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</si>
  <si>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</si>
  <si>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</si>
  <si>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</si>
  <si>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</si>
  <si>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</si>
  <si>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</si>
  <si>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</si>
  <si>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</si>
  <si>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</si>
  <si>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</si>
  <si>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</si>
  <si>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</si>
  <si>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</si>
  <si>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</si>
  <si>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</si>
  <si>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</si>
  <si>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</si>
  <si>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</si>
  <si>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</si>
  <si>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</si>
  <si>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</si>
  <si>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</si>
  <si>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</si>
  <si>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</si>
  <si>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</si>
  <si>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</si>
  <si>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</si>
  <si>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</si>
  <si>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</si>
  <si>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</si>
  <si>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</si>
  <si>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</si>
  <si>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</si>
  <si>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</si>
  <si>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</si>
  <si>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</si>
  <si>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</si>
  <si>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</si>
  <si>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</si>
  <si>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</si>
  <si>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</si>
  <si>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</si>
  <si>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</si>
  <si>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</si>
  <si>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</si>
  <si>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</si>
  <si>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</si>
  <si>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</si>
  <si>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</si>
  <si>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</si>
  <si>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</si>
  <si>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</si>
  <si>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</si>
  <si>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</si>
  <si>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</si>
  <si>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</si>
  <si>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</si>
  <si>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</si>
  <si>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</si>
  <si>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</si>
  <si>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</si>
  <si>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</si>
  <si>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</si>
  <si>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</si>
  <si>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</si>
  <si>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</si>
  <si>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</si>
  <si>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</si>
  <si>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</si>
  <si>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</si>
  <si>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</si>
  <si>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</si>
  <si>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</si>
  <si>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</si>
  <si>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</si>
  <si>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</si>
  <si>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</si>
  <si>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</si>
  <si>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</si>
  <si>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</si>
  <si>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</si>
  <si>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</si>
  <si>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</si>
  <si>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</si>
  <si>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</si>
  <si>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</si>
  <si>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</si>
  <si>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</si>
  <si>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</si>
  <si>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</si>
  <si>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</si>
  <si>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</si>
  <si>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</si>
  <si>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</si>
  <si>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</si>
  <si>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</si>
  <si>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</si>
  <si>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</si>
  <si>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</si>
  <si>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</si>
  <si>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</si>
  <si>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</si>
  <si>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</si>
  <si>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</si>
  <si>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</si>
  <si>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</si>
  <si>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</si>
  <si>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</si>
  <si>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</si>
  <si>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</si>
  <si>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</si>
  <si>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</si>
  <si>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</si>
  <si>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</si>
  <si>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</si>
  <si>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</si>
  <si>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</si>
  <si>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</si>
  <si>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</si>
  <si>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</si>
  <si>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</si>
  <si>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</si>
  <si>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</si>
  <si>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</si>
  <si>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</si>
  <si>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</si>
  <si>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</si>
  <si>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</si>
  <si>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</si>
  <si>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</si>
  <si>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</si>
  <si>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</si>
  <si>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</si>
  <si>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</si>
  <si>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</si>
  <si>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</si>
  <si>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</si>
  <si>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</si>
  <si>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</si>
  <si>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</si>
  <si>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</si>
  <si>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</si>
  <si>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</si>
  <si>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</si>
  <si>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</si>
  <si>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</si>
  <si>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</si>
  <si>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</si>
  <si>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</si>
  <si>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</si>
  <si>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</si>
  <si>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</si>
  <si>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</si>
  <si>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</si>
  <si>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</si>
  <si>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</si>
  <si>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</si>
  <si>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</si>
  <si>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</si>
  <si>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</si>
  <si>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</si>
  <si>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</si>
  <si>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</si>
  <si>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</si>
  <si>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</si>
  <si>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</si>
  <si>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</si>
  <si>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</si>
  <si>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</si>
  <si>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</si>
  <si>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</si>
  <si>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</si>
  <si>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</si>
  <si>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</si>
  <si>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</si>
  <si>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</si>
  <si>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</si>
  <si>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</si>
  <si>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</si>
  <si>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</si>
  <si>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</si>
  <si>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</si>
  <si>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</si>
  <si>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</si>
  <si>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</si>
  <si>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</si>
  <si>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</si>
  <si>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</si>
  <si>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</si>
  <si>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</si>
  <si>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</si>
  <si>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</si>
  <si>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</si>
  <si>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</si>
  <si>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</si>
  <si>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</si>
  <si>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</si>
  <si>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</si>
  <si>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</si>
  <si>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</si>
  <si>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</si>
  <si>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</si>
  <si>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</si>
  <si>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</si>
  <si>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</si>
  <si>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</si>
  <si>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</si>
  <si>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</si>
  <si>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</si>
  <si>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</si>
  <si>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</si>
  <si>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</si>
  <si>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</si>
  <si>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</si>
  <si>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</si>
  <si>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</si>
  <si>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</si>
  <si>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</si>
  <si>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</si>
  <si>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</si>
  <si>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</si>
  <si>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</si>
  <si>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</si>
  <si>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</si>
  <si>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</si>
  <si>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</si>
  <si>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</si>
  <si>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</si>
  <si>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</si>
  <si>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</si>
  <si>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</si>
  <si>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</si>
  <si>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</si>
  <si>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</si>
  <si>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</si>
  <si>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</si>
  <si>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</si>
  <si>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</si>
  <si>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</si>
  <si>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</si>
  <si>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</si>
  <si>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</si>
  <si>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</si>
  <si>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</si>
  <si>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</si>
  <si>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</si>
  <si>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</si>
  <si>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</si>
  <si>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</si>
  <si>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</si>
  <si>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</si>
  <si>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</si>
  <si>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</si>
  <si>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</si>
  <si>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</si>
  <si>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</si>
  <si>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</si>
  <si>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</si>
  <si>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</si>
  <si>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</si>
  <si>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</si>
  <si>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</si>
  <si>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</si>
  <si>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</si>
  <si>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</si>
  <si>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</si>
  <si>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</si>
  <si>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</si>
  <si>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</si>
  <si>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</si>
  <si>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</si>
  <si>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</si>
  <si>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</si>
  <si>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</si>
  <si>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</si>
  <si>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</si>
  <si>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</si>
  <si>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</si>
  <si>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</si>
  <si>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</si>
  <si>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</si>
  <si>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</si>
  <si>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</si>
  <si>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</si>
  <si>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</si>
  <si>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</si>
  <si>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</si>
  <si>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</si>
  <si>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</si>
  <si>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</si>
  <si>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</si>
  <si>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</si>
  <si>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</si>
  <si>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</si>
  <si>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</si>
  <si>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</si>
  <si>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</si>
  <si>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</si>
  <si>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</si>
  <si>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</si>
  <si>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</si>
  <si>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</si>
  <si>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</si>
  <si>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</si>
  <si>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</si>
  <si>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</si>
  <si>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</si>
  <si>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</si>
  <si>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</si>
  <si>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</si>
  <si>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</si>
  <si>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</si>
  <si>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</si>
  <si>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</si>
  <si>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</si>
  <si>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</si>
  <si>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</si>
  <si>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</si>
  <si>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</si>
  <si>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</si>
  <si>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</si>
  <si>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</si>
  <si>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</si>
  <si>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</si>
  <si>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</si>
  <si>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</si>
  <si>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</si>
  <si>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</si>
  <si>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</si>
  <si>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</si>
  <si>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</si>
  <si>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</si>
  <si>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</si>
  <si>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</si>
  <si>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</si>
  <si>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</si>
  <si>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</si>
  <si>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</si>
  <si>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</si>
  <si>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</si>
  <si>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</si>
  <si>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</si>
  <si>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</si>
  <si>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</si>
  <si>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</si>
  <si>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</si>
  <si>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</si>
  <si>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</si>
  <si>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</si>
  <si>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</si>
  <si>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</si>
  <si>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</si>
  <si>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</si>
  <si>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</si>
  <si>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</si>
  <si>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</si>
  <si>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</si>
  <si>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</si>
  <si>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</si>
  <si>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</si>
  <si>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</si>
  <si>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</si>
  <si>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</si>
  <si>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</si>
  <si>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</si>
  <si>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</si>
  <si>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</si>
  <si>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</si>
  <si>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</si>
  <si>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</si>
  <si>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</si>
  <si>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</si>
  <si>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</si>
  <si>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</si>
  <si>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</si>
  <si>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</si>
  <si>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</si>
  <si>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</si>
  <si>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</si>
  <si>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</si>
  <si>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</si>
  <si>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</si>
  <si>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</si>
  <si>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</si>
  <si>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</si>
  <si>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</si>
  <si>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</si>
  <si>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</si>
  <si>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</si>
  <si>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</si>
  <si>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</si>
  <si>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</si>
  <si>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</si>
  <si>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</si>
  <si>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</si>
  <si>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</si>
  <si>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</si>
  <si>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</si>
  <si>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</si>
  <si>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</si>
  <si>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</si>
  <si>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</si>
  <si>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</si>
  <si>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</si>
  <si>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</si>
  <si>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</si>
  <si>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</si>
  <si>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</si>
  <si>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</si>
  <si>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</si>
  <si>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</si>
  <si>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</si>
  <si>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</si>
  <si>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</si>
  <si>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</si>
  <si>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</si>
  <si>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</si>
  <si>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</si>
  <si>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</si>
  <si>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</si>
  <si>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</si>
  <si>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</si>
  <si>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</si>
  <si>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</si>
  <si>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</si>
  <si>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</si>
  <si>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</si>
  <si>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</si>
  <si>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</si>
  <si>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</si>
  <si>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</si>
  <si>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</si>
  <si>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</si>
  <si>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</si>
  <si>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</si>
  <si>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</si>
  <si>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</si>
  <si>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</si>
  <si>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</si>
  <si>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</si>
  <si>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</si>
  <si>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</si>
  <si>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</si>
  <si>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</si>
  <si>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</si>
  <si>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</si>
  <si>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</si>
  <si>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</si>
  <si>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</si>
  <si>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</si>
  <si>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</si>
  <si>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</si>
  <si>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</si>
  <si>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</si>
  <si>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</si>
  <si>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</si>
  <si>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</si>
  <si>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</si>
  <si>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</si>
  <si>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</si>
  <si>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</si>
  <si>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</si>
  <si>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</si>
  <si>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</si>
  <si>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</si>
  <si>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</si>
  <si>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</si>
  <si>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</si>
  <si>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</si>
  <si>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</si>
  <si>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</si>
  <si>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</si>
  <si>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</si>
  <si>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</si>
  <si>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</si>
  <si>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</si>
  <si>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</si>
  <si>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</si>
  <si>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</si>
  <si>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</si>
  <si>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</si>
  <si>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</si>
  <si>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</si>
  <si>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</si>
  <si>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</si>
  <si>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</si>
  <si>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</si>
  <si>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</si>
  <si>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</si>
  <si>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</si>
  <si>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</si>
  <si>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</si>
  <si>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</si>
  <si>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</si>
  <si>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</si>
  <si>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</si>
  <si>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</si>
  <si>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</si>
  <si>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</si>
  <si>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</si>
  <si>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</si>
  <si>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</si>
  <si>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</si>
  <si>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</si>
  <si>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</si>
  <si>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</si>
  <si>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</si>
  <si>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</si>
  <si>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</si>
  <si>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</si>
  <si>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</si>
  <si>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</si>
  <si>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</si>
  <si>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</si>
  <si>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</si>
  <si>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</si>
  <si>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</si>
  <si>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</si>
  <si>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</si>
  <si>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</si>
  <si>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</si>
  <si>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</si>
  <si>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</si>
  <si>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</si>
  <si>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</si>
  <si>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</si>
  <si>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</si>
  <si>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</si>
  <si>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</si>
  <si>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</si>
  <si>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</si>
  <si>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</si>
  <si>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</si>
  <si>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</si>
  <si>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</si>
  <si>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</si>
  <si>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</si>
  <si>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</si>
  <si>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</si>
  <si>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</si>
  <si>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</si>
  <si>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</si>
  <si>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</si>
  <si>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</si>
  <si>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</si>
  <si>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</si>
  <si>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</si>
  <si>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</si>
  <si>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</si>
  <si>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</si>
  <si>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</si>
  <si>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</si>
  <si>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</si>
  <si>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</si>
  <si>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</si>
  <si>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</si>
  <si>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</si>
  <si>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</si>
  <si>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</si>
  <si>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</si>
  <si>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</si>
  <si>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</si>
  <si>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</si>
  <si>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</si>
  <si>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</si>
  <si>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</si>
  <si>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</si>
  <si>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</si>
  <si>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</si>
  <si>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</si>
  <si>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</si>
  <si>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</si>
  <si>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</si>
  <si>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</si>
  <si>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</si>
  <si>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</si>
  <si>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</si>
  <si>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</si>
  <si>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</si>
  <si>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</si>
  <si>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</si>
  <si>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</si>
  <si>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</si>
  <si>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</si>
  <si>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</si>
  <si>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</si>
  <si>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</si>
  <si>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</si>
  <si>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</si>
  <si>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</si>
  <si>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</si>
  <si>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</si>
  <si>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</si>
  <si>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</si>
  <si>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</si>
  <si>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</si>
  <si>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</si>
  <si>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</si>
  <si>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</si>
  <si>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</si>
  <si>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</si>
  <si>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</si>
  <si>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</si>
  <si>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</si>
  <si>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</si>
  <si>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</si>
  <si>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</si>
  <si>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</si>
  <si>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</si>
  <si>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</si>
  <si>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</si>
  <si>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</si>
  <si>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</si>
  <si>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</si>
  <si>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</si>
  <si>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</si>
  <si>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</si>
  <si>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</si>
  <si>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</si>
  <si>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</si>
  <si>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</si>
  <si>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</si>
  <si>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</si>
  <si>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</si>
  <si>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</si>
  <si>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</si>
  <si>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</si>
  <si>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</si>
  <si>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</si>
  <si>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</si>
  <si>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</si>
  <si>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</si>
  <si>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</si>
  <si>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</si>
  <si>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</si>
  <si>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</si>
  <si>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</si>
  <si>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</si>
  <si>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</si>
  <si>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</si>
  <si>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</si>
  <si>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</si>
  <si>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</si>
  <si>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</si>
  <si>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</si>
  <si>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</si>
  <si>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</si>
  <si>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</si>
  <si>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</si>
  <si>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</si>
  <si>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</si>
  <si>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</si>
  <si>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</si>
  <si>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</si>
  <si>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</si>
  <si>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</si>
  <si>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</si>
  <si>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</si>
  <si>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</si>
  <si>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</si>
  <si>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</si>
  <si>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</si>
  <si>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</si>
  <si>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</si>
  <si>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</si>
  <si>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</si>
  <si>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</si>
  <si>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</si>
  <si>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</si>
  <si>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</si>
  <si>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</si>
  <si>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</si>
  <si>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</si>
  <si>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</si>
  <si>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</si>
  <si>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</si>
  <si>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</si>
  <si>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</si>
  <si>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</si>
  <si>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</si>
  <si>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</si>
  <si>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</si>
  <si>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</si>
  <si>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</si>
  <si>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</si>
  <si>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</si>
  <si>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</si>
  <si>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</si>
  <si>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</si>
  <si>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</si>
  <si>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</si>
  <si>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</si>
  <si>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</si>
  <si>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</si>
  <si>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</si>
  <si>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</si>
  <si>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</si>
  <si>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</si>
  <si>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</si>
  <si>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</si>
  <si>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</si>
  <si>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</si>
  <si>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</si>
  <si>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</si>
  <si>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</si>
  <si>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</si>
  <si>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</si>
  <si>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</si>
  <si>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</si>
  <si>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</si>
  <si>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</si>
  <si>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</si>
  <si>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</si>
  <si>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</si>
  <si>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</si>
  <si>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</si>
  <si>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</si>
  <si>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</si>
  <si>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</si>
  <si>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</si>
  <si>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</si>
  <si>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</si>
  <si>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</si>
  <si>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</si>
  <si>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</si>
  <si>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</si>
  <si>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</si>
  <si>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</si>
  <si>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</si>
  <si>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</si>
  <si>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</si>
  <si>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</si>
  <si>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</si>
  <si>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</si>
  <si>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</si>
  <si>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</si>
  <si>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</si>
  <si>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</si>
  <si>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</si>
  <si>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</si>
  <si>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</si>
  <si>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</si>
  <si>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</si>
  <si>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</si>
  <si>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</si>
  <si>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</si>
  <si>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</si>
  <si>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</si>
  <si>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</si>
  <si>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</si>
  <si>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</si>
  <si>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</si>
  <si>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</si>
  <si>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</si>
  <si>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</si>
  <si>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</si>
  <si>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</si>
  <si>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</si>
  <si>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</si>
  <si>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</si>
  <si>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</si>
  <si>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</si>
  <si>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</si>
  <si>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</si>
  <si>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</si>
  <si>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</si>
  <si>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</si>
  <si>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</si>
  <si>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</si>
  <si>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</si>
  <si>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</si>
  <si>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</si>
  <si>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</si>
  <si>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</si>
  <si>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</si>
  <si>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</si>
  <si>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</si>
  <si>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</si>
  <si>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</si>
  <si>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</si>
  <si>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</si>
  <si>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</si>
  <si>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</si>
  <si>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</si>
  <si>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</si>
  <si>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</si>
  <si>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</si>
  <si>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</si>
  <si>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</si>
  <si>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</si>
  <si>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</si>
  <si>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</si>
  <si>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</si>
  <si>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</si>
  <si>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</si>
  <si>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</si>
  <si>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</si>
  <si>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</si>
  <si>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</si>
  <si>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</si>
  <si>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</si>
  <si>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</si>
  <si>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</si>
  <si>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</si>
  <si>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</si>
  <si>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</si>
  <si>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</si>
  <si>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</si>
  <si>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</si>
  <si>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</si>
  <si>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</si>
  <si>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</si>
  <si>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</si>
  <si>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</si>
  <si>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</si>
  <si>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</si>
  <si>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</si>
  <si>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</si>
  <si>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</si>
  <si>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</si>
  <si>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</si>
  <si>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</si>
  <si>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</si>
  <si>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</si>
  <si>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</si>
  <si>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</si>
  <si>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</si>
  <si>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</si>
  <si>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</si>
  <si>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</si>
  <si>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</si>
  <si>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</si>
  <si>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</si>
  <si>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</si>
  <si>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</si>
  <si>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</si>
  <si>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</si>
  <si>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</si>
  <si>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</si>
  <si>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</si>
  <si>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</si>
  <si>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</si>
  <si>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</si>
  <si>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</si>
  <si>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</si>
  <si>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</si>
  <si>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</si>
  <si>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</si>
  <si>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</si>
  <si>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</si>
  <si>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</si>
  <si>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</si>
  <si>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</si>
  <si>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</si>
  <si>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</si>
  <si>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</si>
  <si>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</si>
  <si>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</si>
  <si>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</si>
  <si>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</si>
  <si>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</si>
  <si>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</si>
  <si>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</si>
  <si>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</si>
  <si>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</si>
  <si>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</si>
  <si>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</si>
  <si>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</si>
  <si>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</si>
  <si>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</si>
  <si>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</si>
  <si>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</si>
  <si>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</si>
  <si>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</si>
  <si>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</si>
  <si>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</si>
  <si>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</si>
  <si>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</si>
  <si>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</si>
  <si>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</si>
  <si>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</si>
  <si>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</si>
  <si>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</si>
  <si>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</si>
  <si>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</si>
  <si>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</si>
  <si>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</si>
  <si>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</si>
  <si>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</si>
  <si>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</si>
  <si>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</si>
  <si>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</si>
  <si>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</si>
  <si>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</si>
  <si>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</si>
  <si>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</si>
  <si>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</si>
  <si>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</si>
  <si>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</si>
  <si>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</si>
  <si>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</si>
  <si>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</si>
  <si>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</si>
  <si>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</si>
  <si>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</si>
  <si>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</si>
  <si>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</si>
  <si>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</si>
  <si>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</si>
  <si>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</si>
  <si>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</si>
  <si>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</si>
  <si>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</si>
  <si>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</si>
  <si>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</si>
  <si>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</si>
  <si>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</si>
  <si>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</si>
  <si>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</si>
  <si>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</si>
  <si>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</si>
  <si>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</si>
  <si>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</si>
  <si>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</si>
  <si>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</si>
  <si>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</si>
  <si>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</si>
  <si>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</si>
  <si>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</si>
  <si>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</si>
  <si>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</si>
  <si>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</si>
  <si>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</si>
  <si>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</si>
  <si>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</si>
  <si>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</si>
  <si>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</si>
  <si>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</si>
  <si>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</si>
  <si>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</si>
  <si>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</si>
  <si>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</si>
  <si>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</si>
  <si>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</si>
  <si>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</si>
  <si>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</si>
  <si>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</si>
  <si>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</si>
  <si>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</si>
  <si>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</si>
  <si>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</si>
  <si>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</si>
  <si>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</si>
  <si>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</si>
  <si>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</si>
  <si>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</si>
  <si>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</si>
  <si>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</si>
  <si>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</si>
  <si>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</si>
  <si>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</si>
  <si>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</si>
  <si>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</si>
  <si>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</si>
  <si>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</si>
  <si>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</si>
  <si>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</si>
  <si>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</si>
  <si>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</si>
  <si>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</si>
  <si>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</si>
  <si>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</si>
  <si>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</si>
  <si>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</si>
  <si>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</si>
  <si>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</si>
  <si>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</si>
  <si>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</si>
  <si>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</si>
  <si>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</si>
  <si>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</si>
  <si>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</si>
  <si>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</si>
  <si>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</si>
  <si>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</si>
  <si>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</si>
  <si>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</si>
  <si>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</si>
  <si>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</si>
  <si>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</si>
  <si>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</si>
  <si>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</si>
  <si>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</si>
  <si>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</si>
  <si>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</si>
  <si>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</si>
  <si>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</si>
  <si>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</si>
  <si>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</si>
  <si>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</si>
  <si>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</si>
  <si>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</si>
  <si>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</si>
  <si>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</si>
  <si>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</si>
  <si>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</si>
  <si>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</si>
  <si>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</si>
  <si>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</si>
  <si>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</si>
  <si>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</si>
  <si>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</si>
  <si>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</si>
  <si>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</si>
  <si>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</si>
  <si>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</si>
  <si>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</si>
  <si>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</si>
  <si>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</si>
  <si>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</si>
  <si>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</si>
  <si>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</si>
  <si>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</si>
  <si>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</si>
  <si>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</si>
  <si>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</si>
  <si>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</si>
  <si>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</si>
  <si>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</si>
  <si>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</si>
  <si>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</si>
  <si>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</si>
  <si>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</si>
  <si>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</si>
  <si>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</si>
  <si>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</si>
  <si>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</si>
  <si>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</si>
  <si>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</si>
  <si>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</si>
  <si>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</si>
  <si>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</si>
  <si>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</si>
  <si>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</si>
  <si>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</si>
  <si>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</si>
  <si>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</si>
  <si>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</si>
  <si>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</si>
  <si>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</si>
  <si>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</si>
  <si>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</si>
  <si>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</si>
  <si>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</si>
  <si>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</si>
  <si>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</si>
  <si>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</si>
  <si>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</si>
  <si>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</si>
  <si>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</si>
  <si>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</si>
  <si>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</si>
  <si>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</si>
  <si>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</si>
  <si>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</si>
  <si>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</si>
  <si>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</si>
  <si>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</si>
  <si>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</si>
  <si>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</si>
  <si>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</si>
  <si>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</si>
  <si>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</si>
  <si>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</si>
  <si>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</si>
  <si>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</si>
  <si>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</si>
  <si>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</si>
  <si>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</si>
  <si>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</si>
  <si>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</si>
  <si>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</si>
  <si>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</si>
  <si>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</si>
  <si>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</si>
  <si>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</si>
  <si>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</si>
  <si>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</si>
  <si>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</si>
  <si>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</si>
  <si>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</si>
  <si>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</si>
  <si>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</si>
  <si>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</si>
  <si>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</si>
  <si>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</si>
  <si>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</si>
  <si>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</si>
  <si>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</si>
  <si>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</si>
  <si>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</si>
  <si>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</si>
  <si>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</si>
  <si>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</si>
  <si>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</si>
  <si>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</si>
  <si>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</si>
  <si>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</si>
  <si>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</si>
  <si>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</si>
  <si>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</si>
  <si>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</si>
  <si>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</si>
  <si>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</si>
  <si>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</si>
  <si>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</si>
  <si>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</si>
  <si>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</si>
  <si>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</si>
  <si>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</si>
  <si>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</si>
  <si>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</si>
  <si>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</si>
  <si>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</si>
  <si>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</si>
  <si>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</si>
  <si>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</si>
  <si>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</si>
  <si>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</si>
  <si>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</si>
  <si>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</si>
  <si>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</si>
  <si>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</si>
  <si>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</si>
  <si>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</si>
  <si>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</si>
  <si>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</si>
  <si>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</si>
  <si>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</si>
  <si>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</si>
  <si>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</si>
  <si>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</si>
  <si>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</si>
  <si>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</si>
  <si>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</si>
  <si>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</si>
  <si>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</si>
  <si>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</si>
  <si>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</si>
  <si>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</si>
  <si>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</si>
  <si>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</si>
  <si>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</si>
  <si>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</si>
  <si>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</si>
  <si>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</si>
  <si>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</si>
  <si>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</si>
  <si>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</si>
  <si>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</si>
  <si>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</si>
  <si>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</si>
  <si>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</si>
  <si>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</si>
  <si>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</si>
  <si>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</si>
  <si>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</si>
  <si>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</si>
  <si>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</si>
  <si>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</si>
  <si>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</si>
  <si>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</si>
  <si>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</si>
  <si>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</si>
  <si>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</si>
  <si>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</si>
  <si>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</si>
  <si>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</si>
  <si>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</si>
  <si>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</si>
  <si>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</si>
  <si>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</si>
  <si>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</si>
  <si>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</si>
  <si>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</si>
  <si>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</si>
  <si>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</si>
  <si>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</si>
  <si>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</si>
  <si>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</si>
  <si>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</si>
  <si>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</si>
  <si>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</si>
  <si>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</si>
  <si>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</si>
  <si>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</si>
  <si>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</si>
  <si>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</si>
  <si>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</si>
  <si>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</si>
  <si>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</si>
  <si>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</si>
  <si>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</si>
  <si>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</si>
  <si>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</si>
  <si>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</si>
  <si>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</si>
  <si>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</si>
  <si>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</si>
  <si>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</si>
  <si>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</si>
  <si>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</si>
  <si>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</si>
  <si>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</si>
  <si>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</si>
  <si>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</si>
  <si>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</si>
  <si>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</si>
  <si>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</si>
  <si>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</si>
  <si>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</si>
  <si>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</si>
  <si>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</si>
  <si>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</si>
  <si>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</si>
  <si>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</si>
  <si>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</si>
  <si>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</si>
  <si>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</si>
  <si>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</si>
  <si>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</si>
  <si>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</si>
  <si>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</si>
  <si>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</si>
  <si>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</si>
  <si>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</si>
  <si>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</si>
  <si>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</si>
  <si>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</si>
  <si>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</si>
  <si>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</si>
  <si>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</si>
  <si>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</si>
  <si>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</si>
  <si>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</si>
  <si>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</si>
  <si>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</si>
  <si>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</si>
  <si>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</si>
  <si>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</si>
  <si>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</si>
  <si>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</si>
  <si>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</si>
  <si>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</si>
  <si>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</si>
  <si>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</si>
  <si>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</si>
  <si>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</si>
  <si>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</si>
  <si>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</si>
  <si>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</si>
  <si>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</si>
  <si>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</si>
  <si>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</si>
  <si>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</si>
  <si>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</si>
  <si>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</si>
  <si>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</si>
  <si>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</si>
  <si>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</si>
  <si>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</si>
  <si>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</si>
  <si>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</si>
  <si>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</si>
  <si>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</si>
  <si>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</si>
  <si>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</si>
  <si>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</si>
  <si>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</si>
  <si>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</si>
  <si>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</si>
  <si>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</si>
  <si>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</si>
  <si>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</si>
  <si>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</si>
  <si>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</si>
  <si>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</si>
  <si>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</si>
  <si>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</si>
  <si>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</si>
  <si>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</si>
  <si>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</si>
  <si>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</si>
  <si>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</si>
  <si>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</si>
  <si>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</si>
  <si>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</si>
  <si>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</si>
  <si>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</si>
  <si>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</si>
  <si>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</si>
  <si>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</si>
  <si>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</si>
  <si>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</si>
  <si>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</si>
  <si>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</si>
  <si>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</si>
  <si>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</si>
  <si>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</si>
  <si>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</si>
  <si>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</si>
  <si>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</si>
  <si>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</si>
  <si>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</si>
  <si>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</si>
  <si>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</si>
  <si>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</si>
  <si>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</si>
  <si>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</si>
  <si>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</si>
  <si>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</si>
  <si>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</si>
  <si>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</si>
  <si>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</si>
  <si>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</si>
  <si>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</si>
  <si>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</si>
  <si>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</si>
  <si>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</si>
  <si>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</si>
  <si>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</si>
  <si>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</si>
  <si>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</si>
  <si>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</si>
  <si>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</si>
  <si>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</si>
  <si>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</si>
  <si>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</si>
  <si>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</si>
  <si>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</si>
  <si>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</si>
  <si>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</si>
  <si>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</si>
  <si>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</si>
  <si>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</si>
  <si>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</si>
  <si>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</si>
  <si>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</si>
  <si>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</si>
  <si>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</si>
  <si>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</si>
  <si>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</si>
  <si>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</si>
  <si>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</si>
  <si>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</si>
  <si>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</si>
  <si>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</si>
  <si>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</si>
  <si>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</si>
  <si>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</si>
  <si>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</si>
  <si>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</si>
  <si>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</si>
  <si>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</si>
  <si>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</si>
  <si>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</si>
  <si>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</si>
  <si>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</si>
  <si>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</si>
  <si>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</si>
  <si>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</si>
  <si>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</si>
  <si>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</si>
  <si>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</si>
  <si>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</si>
  <si>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</si>
  <si>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</si>
  <si>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</si>
  <si>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</si>
  <si>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</si>
  <si>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</si>
  <si>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</si>
  <si>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</si>
  <si>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</si>
  <si>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</si>
  <si>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</si>
  <si>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</si>
  <si>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</si>
  <si>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</si>
  <si>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</si>
  <si>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</si>
  <si>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</si>
  <si>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</si>
  <si>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</si>
  <si>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</si>
  <si>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</si>
  <si>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</si>
  <si>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</si>
  <si>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</si>
  <si>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</si>
  <si>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</si>
  <si>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</si>
  <si>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</si>
  <si>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</si>
  <si>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</si>
  <si>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</si>
  <si>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</si>
  <si>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</si>
  <si>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</si>
  <si>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</si>
  <si>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</si>
  <si>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</si>
  <si>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</si>
  <si>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</si>
  <si>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</si>
  <si>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</si>
  <si>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</si>
  <si>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</si>
  <si>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</si>
  <si>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</si>
  <si>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</si>
  <si>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</si>
  <si>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</si>
  <si>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</si>
  <si>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</si>
  <si>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</si>
  <si>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</si>
  <si>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</si>
  <si>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</si>
  <si>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</si>
  <si>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</si>
  <si>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</si>
  <si>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</si>
  <si>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</si>
  <si>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</si>
  <si>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</si>
  <si>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</si>
  <si>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</si>
  <si>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</si>
  <si>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</si>
  <si>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</si>
  <si>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</si>
  <si>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</si>
  <si>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</si>
  <si>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</si>
  <si>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</si>
  <si>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</si>
  <si>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</si>
  <si>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</si>
  <si>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</si>
  <si>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</si>
  <si>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</si>
  <si>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</si>
  <si>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</si>
  <si>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</si>
  <si>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</si>
  <si>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</si>
  <si>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</si>
  <si>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</si>
  <si>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</si>
  <si>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</si>
  <si>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</si>
  <si>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</si>
  <si>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</si>
  <si>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</si>
  <si>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</si>
  <si>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</si>
  <si>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</si>
  <si>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</si>
  <si>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</si>
  <si>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</si>
  <si>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</si>
  <si>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</si>
  <si>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</si>
  <si>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</si>
  <si>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</si>
  <si>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</si>
  <si>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</si>
  <si>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</si>
  <si>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</si>
  <si>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</si>
  <si>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</si>
  <si>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</si>
  <si>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</si>
  <si>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</si>
  <si>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</si>
  <si>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</si>
  <si>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</si>
  <si>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</si>
  <si>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</si>
  <si>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</si>
  <si>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</si>
  <si>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</si>
  <si>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</si>
  <si>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</si>
  <si>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</si>
  <si>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</si>
  <si>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</si>
  <si>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</si>
  <si>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</si>
  <si>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</si>
  <si>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</si>
  <si>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</si>
  <si>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</si>
  <si>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</si>
  <si>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</si>
  <si>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</si>
  <si>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</si>
  <si>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</si>
  <si>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</si>
  <si>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</si>
  <si>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</si>
  <si>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</si>
  <si>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</si>
  <si>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</si>
  <si>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</si>
  <si>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</si>
  <si>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</si>
  <si>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</si>
  <si>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</si>
  <si>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</si>
  <si>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</si>
  <si>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</si>
  <si>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</si>
  <si>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</si>
  <si>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</si>
  <si>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</si>
  <si>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</si>
  <si>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</si>
  <si>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</si>
  <si>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</si>
  <si>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</si>
  <si>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</si>
  <si>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</si>
  <si>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</si>
  <si>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</si>
  <si>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</si>
  <si>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</si>
  <si>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</si>
  <si>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</si>
  <si>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</si>
  <si>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</si>
  <si>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</si>
  <si>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</si>
  <si>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</si>
  <si>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</si>
  <si>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</si>
  <si>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</si>
  <si>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</si>
  <si>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</si>
  <si>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</si>
  <si>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</si>
  <si>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</si>
  <si>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</si>
  <si>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</si>
  <si>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</si>
  <si>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</si>
  <si>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</si>
  <si>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</si>
  <si>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</si>
  <si>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</si>
  <si>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</si>
  <si>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</si>
  <si>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</si>
  <si>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</si>
  <si>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</si>
  <si>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</si>
  <si>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</si>
  <si>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</si>
  <si>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</si>
  <si>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</si>
  <si>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</si>
  <si>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</si>
  <si>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</si>
  <si>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</si>
  <si>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</si>
  <si>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</si>
  <si>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</si>
  <si>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</si>
  <si>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</si>
  <si>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</si>
  <si>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</si>
  <si>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</si>
  <si>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</si>
  <si>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</si>
  <si>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</si>
  <si>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</si>
  <si>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</si>
  <si>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</si>
  <si>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</si>
  <si>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</si>
  <si>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</si>
  <si>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</si>
  <si>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</si>
  <si>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</si>
  <si>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</si>
  <si>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</si>
  <si>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</si>
  <si>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</si>
  <si>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</si>
  <si>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</si>
  <si>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</si>
  <si>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</si>
  <si>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</si>
  <si>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</si>
  <si>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</si>
  <si>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</si>
  <si>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</si>
  <si>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</si>
  <si>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</si>
  <si>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</si>
  <si>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</si>
  <si>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</si>
  <si>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</si>
  <si>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</si>
  <si>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</si>
  <si>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</si>
  <si>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</si>
  <si>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</si>
  <si>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</si>
  <si>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</si>
  <si>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</si>
  <si>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</si>
  <si>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</si>
  <si>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</si>
  <si>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</si>
  <si>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</si>
  <si>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</si>
  <si>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</si>
  <si>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</si>
  <si>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</si>
  <si>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</si>
  <si>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</si>
  <si>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</si>
  <si>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</si>
  <si>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</si>
  <si>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</si>
  <si>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</si>
  <si>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</si>
  <si>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</si>
  <si>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</si>
  <si>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</si>
  <si>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</si>
  <si>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</si>
  <si>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</si>
  <si>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</si>
  <si>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</si>
  <si>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</si>
  <si>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</si>
  <si>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</si>
  <si>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</si>
  <si>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</si>
  <si>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</si>
  <si>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</si>
  <si>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</si>
  <si>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</si>
  <si>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</si>
  <si>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</si>
  <si>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</si>
  <si>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</si>
  <si>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</si>
  <si>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</si>
  <si>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</si>
  <si>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</si>
  <si>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</si>
  <si>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</si>
  <si>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</si>
  <si>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</si>
  <si>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</si>
  <si>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</si>
  <si>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</si>
  <si>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</si>
  <si>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</si>
  <si>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</si>
  <si>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</si>
  <si>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</si>
  <si>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</si>
  <si>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</si>
  <si>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</si>
  <si>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</si>
  <si>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</si>
  <si>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</si>
  <si>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</si>
  <si>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</si>
  <si>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</si>
  <si>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</si>
  <si>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</si>
  <si>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</si>
  <si>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</si>
  <si>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</si>
  <si>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</si>
  <si>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</si>
  <si>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</si>
  <si>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</si>
  <si>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</si>
  <si>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</si>
  <si>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</si>
  <si>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</si>
  <si>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</si>
  <si>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</si>
  <si>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</si>
  <si>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</si>
  <si>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</si>
  <si>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</si>
  <si>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</si>
  <si>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</si>
  <si>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</si>
  <si>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</si>
  <si>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</si>
  <si>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</si>
  <si>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</si>
  <si>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</si>
  <si>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</si>
  <si>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</si>
  <si>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</si>
  <si>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</si>
  <si>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</si>
  <si>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</si>
  <si>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</si>
  <si>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</si>
  <si>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</si>
  <si>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</si>
  <si>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</si>
  <si>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</si>
  <si>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</si>
  <si>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</si>
  <si>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</si>
  <si>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</si>
  <si>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</si>
  <si>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</si>
  <si>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</si>
  <si>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</si>
  <si>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</si>
  <si>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</si>
  <si>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</si>
  <si>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</si>
  <si>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</si>
  <si>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</si>
  <si>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</si>
  <si>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</si>
  <si>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</si>
  <si>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</si>
  <si>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</si>
  <si>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</si>
  <si>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</si>
  <si>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</si>
  <si>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</si>
  <si>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</si>
  <si>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</si>
  <si>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</si>
  <si>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</si>
  <si>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</si>
  <si>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</si>
  <si>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</si>
  <si>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</si>
  <si>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</si>
  <si>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</si>
  <si>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</si>
  <si>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</si>
  <si>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</si>
  <si>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</si>
  <si>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</si>
  <si>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</si>
  <si>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</si>
  <si>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</si>
  <si>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</si>
  <si>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</si>
  <si>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</si>
  <si>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</si>
  <si>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</si>
  <si>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</si>
  <si>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</si>
  <si>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</si>
  <si>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</si>
  <si>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</si>
  <si>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</si>
  <si>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</si>
  <si>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</si>
  <si>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</si>
  <si>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</si>
  <si>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</si>
  <si>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</si>
  <si>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</si>
  <si>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</si>
  <si>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</si>
  <si>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</si>
  <si>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</si>
  <si>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</si>
  <si>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</si>
  <si>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</si>
  <si>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</si>
  <si>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</si>
  <si>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</si>
  <si>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</si>
  <si>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</si>
  <si>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</si>
  <si>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</si>
  <si>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</si>
  <si>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</si>
  <si>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</si>
  <si>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</si>
  <si>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</si>
  <si>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</si>
  <si>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</si>
  <si>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</si>
  <si>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</si>
  <si>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</si>
  <si>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</si>
  <si>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</si>
  <si>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</si>
  <si>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</si>
  <si>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</si>
  <si>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</si>
  <si>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</si>
  <si>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</si>
  <si>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</si>
  <si>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</si>
  <si>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</si>
  <si>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</si>
  <si>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</si>
  <si>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</si>
  <si>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</si>
  <si>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</si>
  <si>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</si>
  <si>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</si>
  <si>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</si>
  <si>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</si>
  <si>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</si>
  <si>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</si>
  <si>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</si>
  <si>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</si>
  <si>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</si>
  <si>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</si>
  <si>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</si>
  <si>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</si>
  <si>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</si>
  <si>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</si>
  <si>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</si>
  <si>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</si>
  <si>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</si>
  <si>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</si>
  <si>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</si>
  <si>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</si>
  <si>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</si>
  <si>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</si>
  <si>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</si>
  <si>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</si>
  <si>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</si>
  <si>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</si>
  <si>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</si>
  <si>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</si>
  <si>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</si>
  <si>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</si>
  <si>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</si>
  <si>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</si>
  <si>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</si>
  <si>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</si>
  <si>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</si>
  <si>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</si>
  <si>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</si>
  <si>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</si>
  <si>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</si>
  <si>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</si>
  <si>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</si>
  <si>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</si>
  <si>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</si>
  <si>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</si>
  <si>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</si>
  <si>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</si>
  <si>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</si>
  <si>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</si>
  <si>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</si>
  <si>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</si>
  <si>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</si>
  <si>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</si>
  <si>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</si>
  <si>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</si>
  <si>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</si>
  <si>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</si>
  <si>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</si>
  <si>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</si>
  <si>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</si>
  <si>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</si>
  <si>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</si>
  <si>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</si>
  <si>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</si>
  <si>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</si>
  <si>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</si>
  <si>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</si>
  <si>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</si>
  <si>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</si>
  <si>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</si>
  <si>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</si>
  <si>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</si>
  <si>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</si>
  <si>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</si>
  <si>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</si>
  <si>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</si>
  <si>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</si>
  <si>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</si>
  <si>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</si>
  <si>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</si>
  <si>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</si>
  <si>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</si>
  <si>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</si>
  <si>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</si>
  <si>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</si>
  <si>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</si>
  <si>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</si>
  <si>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</si>
  <si>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</si>
  <si>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</si>
  <si>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</si>
  <si>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</si>
  <si>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</si>
  <si>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</si>
  <si>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</si>
  <si>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</si>
  <si>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</si>
  <si>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</si>
  <si>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</si>
  <si>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</si>
  <si>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</si>
  <si>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</si>
  <si>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</si>
  <si>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</si>
  <si>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</si>
  <si>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</si>
  <si>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</si>
  <si>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</si>
  <si>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</si>
  <si>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</si>
  <si>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</si>
  <si>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</si>
  <si>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</si>
  <si>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</si>
  <si>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</si>
  <si>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</si>
  <si>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</si>
  <si>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</si>
  <si>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</si>
  <si>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</si>
  <si>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</si>
  <si>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</si>
  <si>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</si>
  <si>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</si>
  <si>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</si>
  <si>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</si>
  <si>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</si>
  <si>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</si>
  <si>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</si>
  <si>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</si>
  <si>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</si>
  <si>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</si>
  <si>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</si>
  <si>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</si>
  <si>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</si>
  <si>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</si>
  <si>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</si>
  <si>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</si>
  <si>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</si>
  <si>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</si>
  <si>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</si>
  <si>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</si>
  <si>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</si>
  <si>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</si>
  <si>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</si>
  <si>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</si>
  <si>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</si>
  <si>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</si>
  <si>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</si>
  <si>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</si>
  <si>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</si>
  <si>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</si>
  <si>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</si>
  <si>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</si>
  <si>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</si>
  <si>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</si>
  <si>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</si>
  <si>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</si>
  <si>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</si>
  <si>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</si>
  <si>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</si>
  <si>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</si>
  <si>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</si>
  <si>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</si>
  <si>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</si>
  <si>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</si>
  <si>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</si>
  <si>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</si>
  <si>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</si>
  <si>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</si>
  <si>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</si>
  <si>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</si>
  <si>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</si>
  <si>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</si>
  <si>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</si>
  <si>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</si>
  <si>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</si>
  <si>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</si>
  <si>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</si>
  <si>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</si>
  <si>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</si>
  <si>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</si>
  <si>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</si>
  <si>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</si>
  <si>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</si>
  <si>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</si>
  <si>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</si>
  <si>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</si>
  <si>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</si>
  <si>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</si>
  <si>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</si>
  <si>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</si>
  <si>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</si>
  <si>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</si>
  <si>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</si>
  <si>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</si>
  <si>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</si>
  <si>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</si>
  <si>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</si>
  <si>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</si>
  <si>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</si>
  <si>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</si>
  <si>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</si>
  <si>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</si>
  <si>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</si>
  <si>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</si>
  <si>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</si>
  <si>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</si>
  <si>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</si>
  <si>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</si>
  <si>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</si>
  <si>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</si>
  <si>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</si>
  <si>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</si>
  <si>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</si>
  <si>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</si>
  <si>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</si>
  <si>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</si>
  <si>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</si>
  <si>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</si>
  <si>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</si>
  <si>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</si>
  <si>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</si>
  <si>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</si>
  <si>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</si>
  <si>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</si>
  <si>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</si>
  <si>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</si>
  <si>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</si>
  <si>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</si>
  <si>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</si>
  <si>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</si>
  <si>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</si>
  <si>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</si>
  <si>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</si>
  <si>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</si>
  <si>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</si>
  <si>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</si>
  <si>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</si>
  <si>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</si>
  <si>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</si>
  <si>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</si>
  <si>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</si>
  <si>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</si>
  <si>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</si>
  <si>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</si>
  <si>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</si>
  <si>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</si>
  <si>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</si>
  <si>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</si>
  <si>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</si>
  <si>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</si>
  <si>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</si>
  <si>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</si>
  <si>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</si>
  <si>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</si>
  <si>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</si>
  <si>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</si>
  <si>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</si>
  <si>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</si>
  <si>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</si>
  <si>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</si>
  <si>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</si>
  <si>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</si>
  <si>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</si>
  <si>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</si>
  <si>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</si>
  <si>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</si>
  <si>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</si>
  <si>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</si>
  <si>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</si>
  <si>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</si>
  <si>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</si>
  <si>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</si>
  <si>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</si>
  <si>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</si>
  <si>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</si>
  <si>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</si>
  <si>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</si>
  <si>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</si>
  <si>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</si>
  <si>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</si>
  <si>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</si>
  <si>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</si>
  <si>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</si>
  <si>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</si>
  <si>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</si>
  <si>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</si>
  <si>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</si>
  <si>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</si>
  <si>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</si>
  <si>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</si>
  <si>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</si>
  <si>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</si>
  <si>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</si>
  <si>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</si>
  <si>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</si>
  <si>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</si>
  <si>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</si>
  <si>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</si>
  <si>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</si>
  <si>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</si>
  <si>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</si>
  <si>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</si>
  <si>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</si>
  <si>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</si>
  <si>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</si>
  <si>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</si>
  <si>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</si>
  <si>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</si>
  <si>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</si>
  <si>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</si>
  <si>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</si>
  <si>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</si>
  <si>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</si>
  <si>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</si>
  <si>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</si>
  <si>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</si>
  <si>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</si>
  <si>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</si>
  <si>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</si>
  <si>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</si>
  <si>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</si>
  <si>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</si>
  <si>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</si>
  <si>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</si>
  <si>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</si>
  <si>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</si>
  <si>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</si>
  <si>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</si>
  <si>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</si>
  <si>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</si>
  <si>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</si>
  <si>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</si>
  <si>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</si>
  <si>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</si>
  <si>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</si>
  <si>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</si>
  <si>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</si>
  <si>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</si>
  <si>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</si>
  <si>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</si>
  <si>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</si>
  <si>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</si>
  <si>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</si>
  <si>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</si>
  <si>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</si>
  <si>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</si>
  <si>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</si>
  <si>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</si>
  <si>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</si>
  <si>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</si>
  <si>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</si>
  <si>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</si>
  <si>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</si>
  <si>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</si>
  <si>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</si>
  <si>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</si>
  <si>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</si>
  <si>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</si>
  <si>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</si>
  <si>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</si>
  <si>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</si>
  <si>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</si>
  <si>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</si>
  <si>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</si>
  <si>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</si>
  <si>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</si>
  <si>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</si>
  <si>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</si>
  <si>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</si>
  <si>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</si>
  <si>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</si>
  <si>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</si>
  <si>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</si>
  <si>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</si>
  <si>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</si>
  <si>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</si>
  <si>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</si>
  <si>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</si>
  <si>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</si>
  <si>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</si>
  <si>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</si>
  <si>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</si>
  <si>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</si>
  <si>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</si>
  <si>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</si>
  <si>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</si>
  <si>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</si>
  <si>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</si>
  <si>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</si>
  <si>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</si>
  <si>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</si>
  <si>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</si>
  <si>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</si>
  <si>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</si>
  <si>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</si>
  <si>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</si>
  <si>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</si>
  <si>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</si>
  <si>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</si>
  <si>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</si>
  <si>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</si>
  <si>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</si>
  <si>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</si>
  <si>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</si>
  <si>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</si>
  <si>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</si>
  <si>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</si>
  <si>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</si>
  <si>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</si>
  <si>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</si>
  <si>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</si>
  <si>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</si>
  <si>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</si>
  <si>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</si>
  <si>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</si>
  <si>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</si>
  <si>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</si>
  <si>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</si>
  <si>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</si>
  <si>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</si>
  <si>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</si>
  <si>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</si>
  <si>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</si>
  <si>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</si>
  <si>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</si>
  <si>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</si>
  <si>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</si>
  <si>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</si>
  <si>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</si>
  <si>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</si>
  <si>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</si>
  <si>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</si>
  <si>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</si>
  <si>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</si>
  <si>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</si>
  <si>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</si>
  <si>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</si>
  <si>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</si>
  <si>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</si>
  <si>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</si>
  <si>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</si>
  <si>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</si>
  <si>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</si>
  <si>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</si>
  <si>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</si>
  <si>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</si>
  <si>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</si>
  <si>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</si>
  <si>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</si>
  <si>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</si>
  <si>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</si>
  <si>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</si>
  <si>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</si>
  <si>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</si>
  <si>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</si>
  <si>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</si>
  <si>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</si>
  <si>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</si>
  <si>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</si>
  <si>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</si>
  <si>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</si>
  <si>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</si>
  <si>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</si>
  <si>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</si>
  <si>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</si>
  <si>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</si>
  <si>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</si>
  <si>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</si>
  <si>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</si>
  <si>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</si>
  <si>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</si>
  <si>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</si>
  <si>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</si>
  <si>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</si>
  <si>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</si>
  <si>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</si>
  <si>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</si>
  <si>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</si>
  <si>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</si>
  <si>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</si>
  <si>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</si>
  <si>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</si>
  <si>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</si>
  <si>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</si>
  <si>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</si>
  <si>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</si>
  <si>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</si>
  <si>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</si>
  <si>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</si>
  <si>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</si>
  <si>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</si>
  <si>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</si>
  <si>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</si>
  <si>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</si>
  <si>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</si>
  <si>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</si>
  <si>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</si>
  <si>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</si>
  <si>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</si>
  <si>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</si>
  <si>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</si>
  <si>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</si>
  <si>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</si>
  <si>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</si>
  <si>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</si>
  <si>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</si>
  <si>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</si>
  <si>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</si>
  <si>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</si>
  <si>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</si>
  <si>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</si>
  <si>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</si>
  <si>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</si>
  <si>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</si>
  <si>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</si>
  <si>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</si>
  <si>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</si>
  <si>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</si>
  <si>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</si>
  <si>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</si>
  <si>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</si>
  <si>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</si>
  <si>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</si>
  <si>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</si>
  <si>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</si>
  <si>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</si>
  <si>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</si>
  <si>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</si>
  <si>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</si>
  <si>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</si>
  <si>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</si>
  <si>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</si>
  <si>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</si>
  <si>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</si>
  <si>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</si>
  <si>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</si>
  <si>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</si>
  <si>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</si>
  <si>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</si>
  <si>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</si>
  <si>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</si>
  <si>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</si>
  <si>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</si>
  <si>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</si>
  <si>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</si>
  <si>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</si>
  <si>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</si>
  <si>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</si>
  <si>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</si>
  <si>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</si>
  <si>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</si>
  <si>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</si>
  <si>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</si>
  <si>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</si>
  <si>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</si>
  <si>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</si>
  <si>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</si>
  <si>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</si>
  <si>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</si>
  <si>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</si>
  <si>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</si>
  <si>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</si>
  <si>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</si>
  <si>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</si>
  <si>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</si>
  <si>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</si>
  <si>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</si>
  <si>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</si>
  <si>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</si>
  <si>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</si>
  <si>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</si>
  <si>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</si>
  <si>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</si>
  <si>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</si>
  <si>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</si>
  <si>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</si>
  <si>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</si>
  <si>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</si>
  <si>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</si>
  <si>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</si>
  <si>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</si>
  <si>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</si>
  <si>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</si>
  <si>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</si>
  <si>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</si>
  <si>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</si>
  <si>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</si>
  <si>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</si>
  <si>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</si>
  <si>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</si>
  <si>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</si>
  <si>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</si>
  <si>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</si>
  <si>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</si>
  <si>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</si>
  <si>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</si>
  <si>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</si>
  <si>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</si>
  <si>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</si>
  <si>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</si>
  <si>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</si>
  <si>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</si>
  <si>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</si>
  <si>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</si>
  <si>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</si>
  <si>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</si>
  <si>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</si>
  <si>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</si>
  <si>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</si>
  <si>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</si>
  <si>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</si>
  <si>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</si>
  <si>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</si>
  <si>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</si>
  <si>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</si>
  <si>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</si>
  <si>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</si>
  <si>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</si>
  <si>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</si>
  <si>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</si>
  <si>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</si>
  <si>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</si>
  <si>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</si>
  <si>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</si>
  <si>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</si>
  <si>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</si>
  <si>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</si>
  <si>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</si>
  <si>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</si>
  <si>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</si>
  <si>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</si>
  <si>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</si>
  <si>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</si>
  <si>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</si>
  <si>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</si>
  <si>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</si>
  <si>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</si>
  <si>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</si>
  <si>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</si>
  <si>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</si>
  <si>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</si>
  <si>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</si>
  <si>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</si>
  <si>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</si>
  <si>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</si>
  <si>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</si>
  <si>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</si>
  <si>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</si>
  <si>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</si>
  <si>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</si>
  <si>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</si>
  <si>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</si>
  <si>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</si>
  <si>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</si>
  <si>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</si>
  <si>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</si>
  <si>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</si>
  <si>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</si>
  <si>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</si>
  <si>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</si>
  <si>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</si>
  <si>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</si>
  <si>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</si>
  <si>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</si>
  <si>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</si>
  <si>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</si>
  <si>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</si>
  <si>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</si>
  <si>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</si>
  <si>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</si>
  <si>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</si>
  <si>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</si>
  <si>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</si>
  <si>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</si>
  <si>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</si>
  <si>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</si>
  <si>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</si>
  <si>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</si>
  <si>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</si>
  <si>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</si>
  <si>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</si>
  <si>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</si>
  <si>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</si>
  <si>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</si>
  <si>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</si>
  <si>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</si>
  <si>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</si>
  <si>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</si>
  <si>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</si>
  <si>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</si>
  <si>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</si>
  <si>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</si>
  <si>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</si>
  <si>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</si>
  <si>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</si>
  <si>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</si>
  <si>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</si>
  <si>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</si>
  <si>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</si>
  <si>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</si>
  <si>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</si>
  <si>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</si>
  <si>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</si>
  <si>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</si>
  <si>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</si>
  <si>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</si>
  <si>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</si>
  <si>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</si>
  <si>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</si>
  <si>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</si>
  <si>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</si>
  <si>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</si>
  <si>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</si>
  <si>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</si>
  <si>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</si>
  <si>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</si>
  <si>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</si>
  <si>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</si>
  <si>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</si>
  <si>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</si>
  <si>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</si>
  <si>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</si>
  <si>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</si>
  <si>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</si>
  <si>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</si>
  <si>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</si>
  <si>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</si>
  <si>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</si>
  <si>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</si>
  <si>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</si>
  <si>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</si>
  <si>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</si>
  <si>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</si>
  <si>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</si>
  <si>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</si>
  <si>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</si>
  <si>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</si>
  <si>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</si>
  <si>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</si>
  <si>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</si>
  <si>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</si>
  <si>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</si>
  <si>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</si>
  <si>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</si>
  <si>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</si>
  <si>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</si>
  <si>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</si>
  <si>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</si>
  <si>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</si>
  <si>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</si>
  <si>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</si>
  <si>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</si>
  <si>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</si>
  <si>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</si>
  <si>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</si>
  <si>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</si>
  <si>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</si>
  <si>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</si>
  <si>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</si>
  <si>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</si>
  <si>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</si>
  <si>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</si>
  <si>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</si>
  <si>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</si>
  <si>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</si>
  <si>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</si>
  <si>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</si>
  <si>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</si>
  <si>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</si>
  <si>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</si>
  <si>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</si>
  <si>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</si>
  <si>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</si>
  <si>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</si>
  <si>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</si>
  <si>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</si>
  <si>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</si>
  <si>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</si>
  <si>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</si>
  <si>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</si>
  <si>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</si>
  <si>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</si>
  <si>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</si>
  <si>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</si>
  <si>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</si>
  <si>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</si>
  <si>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</si>
  <si>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</si>
  <si>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</si>
  <si>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</si>
  <si>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</si>
  <si>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</si>
  <si>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</si>
  <si>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</si>
  <si>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</si>
  <si>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</si>
  <si>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</si>
  <si>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</si>
  <si>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</si>
  <si>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</si>
  <si>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</si>
  <si>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</si>
  <si>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</si>
  <si>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</si>
  <si>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</si>
  <si>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</si>
  <si>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</si>
  <si>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</si>
  <si>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</si>
  <si>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</si>
  <si>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</si>
  <si>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</si>
  <si>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</si>
  <si>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</si>
  <si>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</si>
  <si>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</si>
  <si>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</si>
  <si>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</si>
  <si>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</si>
  <si>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</si>
  <si>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</si>
  <si>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</si>
  <si>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</si>
  <si>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</si>
  <si>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</si>
  <si>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</si>
  <si>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</si>
  <si>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</si>
  <si>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</si>
  <si>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</si>
  <si>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</si>
  <si>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</si>
  <si>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</si>
  <si>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</si>
  <si>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</si>
  <si>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</si>
  <si>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</si>
  <si>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</si>
  <si>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</si>
  <si>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</si>
  <si>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</si>
  <si>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</si>
  <si>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</si>
  <si>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</si>
  <si>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</si>
  <si>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</si>
  <si>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</si>
  <si>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</si>
  <si>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</si>
  <si>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</si>
  <si>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</si>
  <si>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</si>
  <si>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</si>
  <si>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</si>
  <si>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</si>
  <si>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</si>
  <si>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</si>
  <si>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</si>
  <si>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</si>
  <si>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</si>
  <si>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</si>
  <si>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</si>
  <si>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</si>
  <si>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</si>
  <si>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</si>
  <si>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</si>
  <si>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</si>
  <si>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</si>
  <si>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</si>
  <si>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</si>
  <si>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</si>
  <si>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</si>
  <si>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</si>
  <si>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</si>
  <si>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</si>
  <si>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</si>
  <si>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</si>
  <si>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</si>
  <si>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</si>
  <si>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</si>
  <si>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</si>
  <si>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</si>
  <si>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</si>
  <si>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</si>
  <si>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</si>
  <si>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</si>
  <si>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</si>
  <si>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</si>
  <si>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</si>
  <si>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</si>
  <si>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</si>
  <si>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</si>
  <si>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</si>
  <si>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</si>
  <si>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</si>
  <si>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</si>
  <si>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</si>
  <si>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</si>
  <si>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</si>
  <si>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</si>
  <si>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</si>
  <si>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</si>
  <si>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</si>
  <si>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</si>
  <si>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</si>
  <si>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</si>
  <si>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</si>
  <si>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</si>
  <si>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</si>
  <si>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</si>
  <si>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</si>
  <si>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</si>
  <si>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</si>
  <si>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</si>
  <si>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</si>
  <si>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</si>
  <si>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</si>
  <si>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</si>
  <si>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</si>
  <si>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</si>
  <si>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</si>
  <si>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</si>
  <si>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</si>
  <si>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</si>
  <si>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</si>
  <si>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</si>
  <si>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</si>
  <si>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</si>
  <si>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</si>
  <si>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</si>
  <si>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</si>
  <si>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</si>
  <si>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</si>
  <si>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</si>
  <si>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</si>
  <si>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</si>
  <si>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</si>
  <si>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</si>
  <si>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</si>
  <si>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</si>
  <si>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</si>
  <si>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</si>
  <si>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</si>
  <si>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</si>
  <si>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</si>
  <si>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</si>
  <si>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</si>
  <si>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</si>
  <si>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</si>
  <si>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</si>
  <si>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</si>
  <si>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</si>
  <si>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</si>
  <si>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</si>
  <si>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</si>
  <si>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</si>
  <si>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</si>
  <si>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</si>
  <si>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</si>
  <si>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</si>
  <si>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</si>
  <si>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</si>
  <si>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</si>
  <si>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</si>
  <si>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</si>
  <si>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</si>
  <si>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</si>
  <si>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</si>
  <si>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</si>
  <si>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</si>
  <si>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</si>
  <si>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</si>
  <si>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</si>
  <si>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</si>
  <si>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</si>
  <si>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</si>
  <si>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</si>
  <si>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</si>
  <si>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</si>
  <si>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</si>
  <si>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</si>
  <si>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</si>
  <si>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</si>
  <si>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</si>
  <si>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</si>
  <si>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</si>
  <si>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</si>
  <si>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</si>
  <si>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</si>
  <si>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</si>
  <si>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</si>
  <si>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</si>
  <si>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</si>
  <si>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</si>
  <si>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</si>
  <si>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</si>
  <si>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</si>
  <si>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</si>
  <si>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</si>
  <si>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</si>
  <si>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</si>
  <si>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</si>
  <si>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</si>
  <si>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</si>
  <si>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</si>
  <si>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</si>
  <si>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</si>
  <si>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</si>
  <si>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</si>
  <si>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</si>
  <si>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</si>
  <si>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</si>
  <si>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</si>
  <si>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</si>
  <si>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</si>
  <si>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</si>
  <si>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</si>
  <si>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</si>
  <si>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</si>
  <si>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</si>
  <si>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</si>
  <si>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</si>
  <si>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</si>
  <si>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</si>
  <si>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</si>
  <si>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</si>
  <si>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</si>
  <si>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</si>
  <si>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</si>
  <si>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</si>
  <si>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</si>
  <si>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</si>
  <si>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</si>
  <si>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</si>
  <si>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</si>
  <si>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</si>
  <si>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</si>
  <si>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</si>
  <si>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</si>
  <si>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</si>
  <si>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</si>
  <si>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</si>
  <si>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</si>
  <si>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</si>
  <si>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</si>
  <si>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</si>
  <si>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</si>
  <si>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</si>
  <si>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</si>
  <si>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</si>
  <si>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</si>
  <si>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</si>
  <si>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</si>
  <si>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</si>
  <si>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</si>
  <si>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</si>
  <si>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</si>
  <si>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</si>
  <si>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</si>
  <si>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</si>
  <si>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</si>
  <si>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</si>
  <si>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</si>
  <si>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</si>
  <si>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</si>
  <si>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</si>
  <si>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</si>
  <si>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</si>
  <si>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</si>
  <si>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</si>
  <si>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</si>
  <si>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</si>
  <si>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</si>
  <si>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</si>
  <si>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</si>
  <si>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</si>
  <si>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</si>
  <si>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</si>
  <si>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</si>
  <si>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</si>
  <si>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</si>
  <si>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</si>
  <si>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</si>
  <si>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</si>
  <si>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</si>
  <si>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</si>
  <si>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</si>
  <si>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</si>
  <si>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</si>
  <si>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</si>
  <si>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</si>
  <si>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</si>
  <si>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</si>
  <si>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</si>
  <si>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</si>
  <si>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</si>
  <si>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</si>
  <si>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</si>
  <si>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</si>
  <si>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</si>
  <si>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</si>
  <si>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</si>
  <si>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</si>
  <si>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</si>
  <si>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</si>
  <si>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</si>
  <si>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</si>
  <si>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</si>
  <si>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</si>
  <si>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</si>
  <si>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</si>
  <si>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</si>
  <si>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</si>
  <si>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</si>
  <si>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</si>
  <si>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</si>
  <si>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</si>
  <si>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</si>
  <si>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</si>
  <si>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</si>
  <si>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</si>
  <si>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</si>
  <si>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</si>
  <si>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</si>
  <si>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</si>
  <si>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</si>
  <si>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</si>
  <si>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</si>
  <si>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</si>
  <si>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</si>
  <si>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</si>
  <si>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</si>
  <si>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</si>
  <si>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</si>
  <si>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</si>
  <si>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</si>
  <si>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</si>
  <si>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</si>
  <si>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</si>
  <si>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</si>
  <si>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</si>
  <si>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</si>
  <si>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</si>
  <si>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</si>
  <si>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</si>
  <si>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</si>
  <si>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</si>
  <si>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</si>
  <si>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</si>
  <si>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</si>
  <si>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</si>
  <si>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</si>
  <si>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</si>
  <si>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</si>
  <si>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</si>
  <si>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</si>
  <si>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</si>
  <si>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</si>
  <si>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</si>
  <si>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</si>
  <si>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</si>
  <si>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</si>
  <si>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</si>
  <si>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</si>
  <si>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</si>
  <si>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</si>
  <si>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</si>
  <si>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</si>
  <si>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</si>
  <si>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</si>
  <si>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</si>
  <si>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</si>
  <si>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</si>
  <si>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</si>
  <si>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</si>
  <si>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</si>
  <si>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</si>
  <si>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</si>
  <si>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</si>
  <si>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</si>
  <si>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</si>
  <si>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</si>
  <si>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</si>
  <si>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</si>
  <si>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</si>
  <si>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</si>
  <si>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</si>
  <si>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</si>
  <si>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</si>
  <si>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</si>
  <si>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</si>
  <si>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</si>
  <si>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</si>
  <si>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</si>
  <si>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</si>
  <si>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</si>
  <si>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</si>
  <si>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</si>
  <si>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</si>
  <si>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</si>
  <si>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</si>
  <si>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</si>
  <si>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</si>
  <si>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</si>
  <si>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</si>
  <si>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</si>
  <si>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</si>
  <si>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</si>
  <si>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</si>
  <si>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</si>
  <si>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</si>
  <si>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</si>
  <si>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</si>
  <si>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</si>
  <si>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</si>
  <si>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</si>
  <si>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</si>
  <si>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</si>
  <si>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</si>
  <si>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</si>
  <si>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</si>
  <si>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</si>
  <si>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</si>
  <si>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</si>
  <si>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</si>
  <si>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</si>
  <si>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</si>
  <si>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</si>
  <si>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</si>
  <si>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</si>
  <si>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</si>
  <si>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</si>
  <si>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</si>
  <si>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</si>
  <si>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</si>
  <si>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</si>
  <si>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</si>
  <si>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</si>
  <si>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</si>
  <si>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</si>
  <si>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</si>
  <si>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</si>
  <si>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</si>
  <si>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</si>
  <si>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</si>
  <si>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</si>
  <si>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</si>
  <si>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</si>
  <si>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</si>
  <si>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</si>
  <si>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</si>
  <si>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</si>
  <si>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</si>
  <si>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</si>
  <si>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</si>
  <si>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</si>
  <si>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</si>
  <si>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</si>
  <si>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</si>
  <si>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</si>
  <si>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</si>
  <si>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</si>
  <si>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</si>
  <si>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</si>
  <si>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</si>
  <si>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</si>
  <si>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</si>
  <si>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</si>
  <si>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</si>
  <si>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</si>
  <si>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</si>
  <si>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</si>
  <si>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</si>
  <si>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</si>
  <si>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</si>
  <si>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</si>
  <si>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</si>
  <si>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</si>
  <si>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</si>
  <si>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</si>
  <si>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</si>
  <si>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</si>
  <si>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</si>
  <si>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</si>
  <si>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</si>
  <si>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</si>
  <si>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</si>
  <si>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</si>
  <si>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</si>
  <si>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</si>
  <si>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</si>
  <si>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</si>
  <si>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</si>
  <si>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</si>
  <si>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</si>
  <si>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</si>
  <si>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</si>
  <si>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</si>
  <si>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</si>
  <si>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</si>
  <si>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</si>
  <si>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</si>
  <si>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</si>
  <si>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</si>
  <si>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</si>
  <si>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</si>
  <si>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</si>
  <si>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</si>
  <si>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</si>
  <si>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</si>
  <si>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</si>
  <si>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</si>
  <si>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</si>
  <si>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</si>
  <si>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</si>
  <si>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</si>
  <si>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</si>
  <si>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</si>
  <si>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</si>
  <si>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</si>
  <si>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</si>
  <si>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</si>
  <si>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</si>
  <si>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</si>
  <si>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</si>
  <si>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</si>
  <si>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</si>
  <si>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</si>
  <si>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</si>
  <si>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</si>
  <si>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</si>
  <si>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</si>
  <si>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</si>
  <si>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</si>
  <si>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</si>
  <si>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</si>
  <si>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</si>
  <si>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</si>
  <si>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</si>
  <si>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</si>
  <si>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</si>
  <si>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</si>
  <si>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</si>
  <si>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</si>
  <si>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</si>
  <si>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</si>
  <si>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</si>
  <si>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</si>
  <si>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</si>
  <si>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</si>
  <si>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</si>
  <si>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</si>
  <si>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</si>
  <si>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</si>
  <si>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</si>
  <si>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</si>
  <si>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</si>
  <si>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</si>
  <si>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</si>
  <si>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</si>
  <si>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</si>
  <si>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</si>
  <si>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</si>
  <si>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</si>
  <si>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</si>
  <si>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</si>
  <si>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</si>
  <si>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</si>
  <si>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</si>
  <si>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</si>
  <si>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</si>
  <si>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</si>
  <si>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</si>
  <si>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</si>
  <si>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</si>
  <si>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</si>
  <si>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</si>
  <si>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</si>
  <si>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</si>
  <si>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</si>
  <si>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</si>
  <si>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</si>
  <si>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</si>
  <si>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</si>
  <si>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</si>
  <si>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</si>
  <si>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</si>
  <si>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</si>
  <si>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</si>
  <si>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</si>
  <si>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</si>
  <si>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</si>
  <si>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</si>
  <si>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</si>
  <si>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</si>
  <si>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</si>
  <si>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</si>
  <si>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</si>
  <si>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</si>
  <si>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</si>
  <si>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</si>
  <si>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</si>
  <si>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</si>
  <si>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</si>
  <si>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</si>
  <si>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</si>
  <si>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</si>
  <si>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</si>
  <si>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</si>
  <si>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</si>
  <si>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</si>
  <si>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</si>
  <si>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</si>
  <si>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</si>
  <si>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</si>
  <si>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</si>
  <si>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</si>
  <si>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</si>
  <si>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</si>
  <si>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</si>
  <si>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</si>
  <si>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</si>
  <si>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</si>
  <si>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</si>
  <si>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</si>
  <si>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</si>
  <si>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</si>
  <si>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</si>
  <si>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</si>
  <si>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</si>
  <si>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</si>
  <si>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</si>
  <si>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</si>
  <si>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</si>
  <si>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</si>
  <si>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</si>
  <si>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</si>
  <si>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</si>
  <si>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</si>
  <si>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</si>
  <si>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</si>
  <si>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</si>
  <si>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</si>
  <si>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</si>
  <si>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</si>
  <si>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</si>
  <si>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</si>
  <si>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</si>
  <si>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</si>
  <si>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</si>
  <si>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</si>
  <si>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</si>
  <si>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</si>
  <si>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</si>
  <si>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</si>
  <si>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</si>
  <si>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</si>
  <si>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</si>
  <si>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</si>
  <si>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</si>
  <si>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</si>
  <si>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</si>
  <si>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</si>
  <si>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</si>
  <si>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</si>
  <si>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</si>
  <si>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</si>
  <si>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</si>
  <si>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</si>
  <si>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</si>
  <si>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</si>
  <si>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</si>
  <si>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</si>
  <si>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</si>
  <si>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</si>
  <si>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</si>
  <si>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</si>
  <si>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</si>
  <si>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</si>
  <si>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</si>
  <si>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</si>
  <si>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</si>
  <si>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</si>
  <si>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</si>
  <si>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</si>
  <si>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</si>
  <si>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</si>
  <si>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</si>
  <si>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</si>
  <si>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</si>
  <si>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</si>
  <si>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</si>
  <si>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</si>
  <si>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</si>
  <si>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</si>
  <si>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</si>
  <si>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</si>
  <si>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</si>
  <si>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</si>
  <si>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</si>
  <si>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</si>
  <si>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</si>
  <si>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</si>
  <si>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</si>
  <si>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</si>
  <si>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</si>
  <si>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</si>
  <si>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</si>
  <si>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</si>
  <si>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</si>
  <si>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</si>
  <si>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</si>
  <si>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</si>
  <si>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</si>
  <si>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</si>
  <si>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</si>
  <si>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</si>
  <si>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</si>
  <si>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</si>
  <si>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</si>
  <si>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</si>
  <si>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</si>
  <si>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</si>
  <si>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</si>
  <si>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</si>
  <si>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</si>
  <si>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</si>
  <si>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</si>
  <si>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</si>
  <si>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</si>
  <si>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</si>
  <si>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</si>
  <si>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</si>
  <si>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</si>
  <si>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</si>
  <si>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</si>
  <si>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</si>
  <si>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</si>
  <si>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</si>
  <si>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</si>
  <si>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</si>
  <si>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</si>
  <si>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</si>
  <si>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</si>
  <si>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</si>
  <si>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</si>
  <si>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</si>
  <si>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</si>
  <si>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</si>
  <si>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</si>
  <si>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</si>
  <si>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</si>
  <si>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</si>
  <si>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</si>
  <si>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</si>
  <si>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</si>
  <si>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</si>
  <si>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</si>
  <si>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</si>
  <si>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</si>
  <si>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</si>
  <si>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</si>
  <si>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</si>
  <si>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</si>
  <si>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</si>
  <si>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</si>
  <si>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</si>
  <si>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</si>
  <si>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</si>
  <si>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</si>
  <si>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</si>
  <si>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</si>
  <si>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</si>
  <si>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</si>
  <si>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</si>
  <si>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</si>
  <si>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</si>
  <si>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</si>
  <si>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</si>
  <si>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</si>
  <si>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</si>
  <si>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</si>
  <si>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</si>
  <si>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</si>
  <si>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</si>
  <si>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</si>
  <si>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</si>
  <si>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</si>
  <si>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</si>
  <si>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</si>
  <si>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</si>
  <si>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</si>
  <si>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</si>
  <si>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</si>
  <si>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</si>
  <si>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</si>
  <si>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</si>
  <si>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</si>
  <si>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</si>
  <si>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</si>
  <si>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</si>
  <si>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</si>
  <si>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</si>
  <si>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</si>
  <si>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</si>
  <si>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</si>
  <si>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</si>
  <si>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</si>
  <si>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</si>
  <si>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</si>
  <si>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</si>
  <si>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</si>
  <si>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</si>
  <si>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</si>
  <si>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</si>
  <si>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</si>
  <si>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</si>
  <si>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</si>
  <si>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</si>
  <si>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</si>
  <si>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</si>
  <si>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</si>
  <si>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</si>
  <si>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</si>
  <si>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</si>
  <si>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</si>
  <si>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</si>
  <si>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</si>
  <si>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</si>
  <si>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</si>
  <si>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</si>
  <si>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</si>
  <si>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</si>
  <si>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</si>
  <si>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</si>
  <si>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</si>
  <si>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</si>
  <si>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</si>
  <si>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</si>
  <si>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</si>
  <si>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</si>
  <si>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</si>
  <si>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</si>
  <si>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</si>
  <si>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</si>
  <si>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</si>
  <si>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</si>
  <si>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</si>
  <si>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</si>
  <si>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</si>
  <si>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</si>
  <si>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</si>
  <si>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</si>
  <si>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</si>
  <si>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</si>
  <si>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</si>
  <si>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</si>
  <si>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</si>
  <si>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</si>
  <si>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</si>
  <si>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</si>
  <si>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</si>
  <si>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</si>
  <si>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</si>
  <si>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</si>
  <si>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</si>
  <si>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</si>
  <si>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</si>
  <si>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</si>
  <si>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</si>
  <si>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</si>
  <si>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</si>
  <si>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</si>
  <si>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</si>
  <si>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</si>
  <si>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</si>
  <si>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</si>
  <si>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</si>
  <si>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</si>
  <si>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</si>
  <si>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</si>
  <si>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</si>
  <si>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</si>
  <si>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</si>
  <si>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</si>
  <si>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</si>
  <si>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</si>
  <si>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</si>
  <si>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</si>
  <si>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</si>
  <si>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</si>
  <si>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</si>
  <si>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</si>
  <si>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</si>
  <si>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</si>
  <si>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</si>
  <si>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</si>
  <si>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</si>
  <si>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</si>
  <si>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</si>
  <si>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</si>
  <si>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</si>
  <si>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</si>
  <si>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</si>
  <si>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</si>
  <si>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</si>
  <si>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</si>
  <si>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</si>
  <si>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</si>
  <si>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</si>
  <si>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</si>
  <si>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</si>
  <si>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</si>
  <si>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</si>
  <si>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</si>
  <si>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</si>
  <si>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</si>
  <si>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</si>
  <si>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</si>
  <si>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</si>
  <si>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</si>
  <si>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</si>
  <si>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</si>
  <si>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</si>
  <si>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</si>
  <si>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</si>
  <si>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</si>
  <si>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</si>
  <si>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</si>
  <si>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</si>
  <si>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</si>
  <si>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</si>
  <si>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</si>
  <si>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</si>
  <si>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</si>
  <si>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</si>
  <si>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</si>
  <si>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</si>
  <si>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</si>
  <si>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</si>
  <si>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</si>
  <si>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</si>
  <si>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</si>
  <si>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</si>
  <si>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</si>
  <si>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</si>
  <si>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</si>
  <si>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</si>
  <si>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</si>
  <si>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</si>
  <si>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</si>
  <si>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</si>
  <si>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</si>
  <si>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</si>
  <si>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</si>
  <si>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</si>
  <si>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</si>
  <si>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</si>
  <si>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</si>
  <si>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</si>
  <si>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</si>
  <si>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</si>
  <si>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</si>
  <si>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</si>
  <si>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</si>
  <si>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</si>
  <si>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</si>
  <si>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</si>
  <si>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</si>
  <si>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</si>
  <si>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</si>
  <si>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</si>
  <si>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</si>
  <si>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</si>
  <si>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</si>
  <si>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</si>
  <si>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</si>
  <si>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</si>
  <si>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</si>
  <si>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</si>
  <si>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</si>
  <si>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</si>
  <si>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</si>
  <si>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</si>
  <si>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</si>
  <si>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</si>
  <si>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</si>
  <si>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</si>
  <si>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</si>
  <si>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</si>
  <si>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</si>
  <si>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</si>
  <si>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</si>
  <si>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</si>
  <si>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</si>
  <si>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</si>
  <si>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</si>
  <si>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</si>
  <si>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</si>
  <si>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</si>
  <si>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</si>
  <si>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</si>
  <si>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</si>
  <si>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</si>
  <si>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</si>
  <si>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</si>
  <si>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</si>
  <si>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</si>
  <si>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</si>
  <si>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</si>
  <si>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</si>
  <si>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</si>
  <si>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</si>
  <si>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</si>
  <si>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</si>
  <si>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</si>
  <si>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</si>
  <si>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</si>
  <si>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</si>
  <si>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</si>
  <si>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</si>
  <si>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</si>
  <si>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</si>
  <si>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</si>
  <si>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</si>
  <si>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</si>
  <si>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</si>
  <si>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</si>
  <si>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</si>
  <si>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</si>
  <si>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</si>
  <si>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</si>
  <si>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</si>
  <si>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</si>
  <si>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</si>
  <si>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</si>
  <si>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</si>
  <si>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</si>
  <si>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</si>
  <si>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</si>
  <si>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</si>
  <si>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</si>
  <si>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</si>
  <si>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</si>
  <si>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</si>
  <si>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</si>
  <si>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</si>
  <si>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</si>
  <si>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</si>
  <si>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</si>
  <si>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</si>
  <si>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</si>
  <si>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</si>
  <si>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</si>
  <si>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</si>
  <si>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</si>
  <si>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</si>
  <si>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</si>
  <si>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</si>
  <si>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</si>
  <si>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</si>
  <si>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</si>
  <si>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</si>
  <si>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</si>
  <si>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</si>
  <si>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</si>
  <si>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</si>
  <si>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</si>
  <si>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</si>
  <si>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</si>
  <si>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</si>
  <si>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</si>
  <si>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</si>
  <si>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</si>
  <si>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</si>
  <si>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</si>
  <si>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</si>
  <si>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</si>
  <si>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</si>
  <si>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</si>
  <si>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</si>
  <si>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</si>
  <si>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</si>
  <si>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</si>
  <si>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</si>
  <si>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</si>
  <si>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</si>
  <si>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</si>
  <si>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</si>
  <si>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</si>
  <si>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</si>
  <si>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</si>
  <si>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</si>
  <si>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</si>
  <si>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</si>
  <si>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</si>
  <si>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</si>
  <si>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</si>
  <si>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</si>
  <si>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</si>
  <si>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</si>
  <si>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</si>
  <si>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</si>
  <si>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</si>
  <si>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</si>
  <si>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</si>
  <si>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</si>
  <si>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</si>
  <si>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</si>
  <si>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</si>
  <si>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</si>
  <si>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</si>
  <si>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</si>
  <si>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</si>
  <si>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</si>
  <si>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</si>
  <si>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</si>
  <si>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</si>
  <si>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</si>
  <si>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</si>
  <si>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</si>
  <si>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</si>
  <si>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</si>
  <si>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</si>
  <si>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</si>
  <si>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</si>
  <si>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</si>
  <si>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</si>
  <si>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</si>
  <si>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</si>
  <si>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</si>
  <si>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</si>
  <si>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</si>
  <si>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</si>
  <si>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</si>
  <si>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</si>
  <si>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</si>
  <si>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</si>
  <si>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</si>
  <si>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</si>
  <si>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</si>
  <si>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</si>
  <si>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</si>
  <si>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</si>
  <si>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</si>
  <si>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</si>
  <si>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</si>
  <si>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</si>
  <si>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</si>
  <si>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</si>
  <si>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</si>
  <si>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</si>
  <si>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</si>
  <si>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</si>
  <si>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</si>
  <si>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</si>
  <si>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</si>
  <si>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</si>
  <si>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</si>
  <si>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</si>
  <si>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</si>
  <si>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</si>
  <si>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</si>
  <si>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</si>
  <si>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</si>
  <si>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</si>
  <si>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</si>
  <si>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</si>
  <si>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</si>
  <si>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</si>
  <si>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</si>
  <si>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</si>
  <si>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</si>
  <si>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</si>
  <si>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</si>
  <si>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</si>
  <si>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</si>
  <si>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</si>
  <si>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</si>
  <si>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</si>
  <si>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</si>
  <si>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</si>
  <si>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</si>
  <si>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</si>
  <si>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</si>
  <si>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</si>
  <si>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</si>
  <si>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</si>
  <si>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</si>
  <si>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</si>
  <si>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</si>
  <si>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</si>
  <si>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</si>
  <si>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</si>
  <si>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</si>
  <si>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</si>
  <si>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</si>
  <si>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</si>
  <si>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</si>
  <si>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</si>
  <si>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</si>
  <si>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</si>
  <si>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</si>
  <si>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</si>
  <si>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</si>
  <si>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</si>
  <si>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</si>
  <si>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</si>
  <si>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</si>
  <si>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</si>
  <si>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</si>
  <si>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</si>
  <si>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</si>
  <si>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</si>
  <si>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</si>
  <si>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</si>
  <si>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</si>
  <si>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</si>
  <si>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</si>
  <si>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</si>
  <si>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</si>
  <si>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</si>
  <si>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</si>
  <si>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</si>
  <si>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</si>
  <si>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</si>
  <si>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</si>
  <si>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</si>
  <si>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</si>
  <si>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</si>
  <si>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</si>
  <si>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</si>
  <si>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</si>
  <si>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</si>
  <si>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</si>
  <si>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</si>
  <si>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</si>
  <si>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</si>
  <si>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</si>
  <si>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</si>
  <si>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</si>
  <si>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</si>
  <si>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</si>
  <si>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</si>
  <si>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</si>
  <si>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</si>
  <si>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</si>
  <si>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</si>
  <si>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</si>
  <si>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</si>
  <si>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</si>
  <si>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</si>
  <si>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</si>
  <si>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</si>
  <si>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</si>
  <si>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</si>
  <si>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</si>
  <si>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</si>
  <si>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</si>
  <si>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</si>
  <si>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</si>
  <si>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</si>
  <si>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</si>
  <si>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</si>
  <si>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</si>
  <si>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</si>
  <si>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</si>
  <si>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</si>
  <si>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</si>
  <si>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</si>
  <si>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</si>
  <si>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</si>
  <si>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</si>
  <si>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</si>
  <si>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</si>
  <si>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</si>
  <si>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</si>
  <si>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</si>
  <si>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</si>
  <si>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</si>
  <si>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</si>
  <si>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</si>
  <si>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</si>
  <si>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</si>
  <si>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</si>
  <si>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</si>
  <si>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</si>
  <si>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</si>
  <si>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</si>
  <si>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</si>
  <si>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</si>
  <si>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</si>
  <si>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</si>
  <si>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</si>
  <si>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</si>
  <si>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</si>
  <si>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</si>
  <si>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</si>
  <si>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</si>
  <si>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</si>
  <si>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</si>
  <si>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</si>
  <si>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</si>
  <si>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</si>
  <si>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</si>
  <si>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</si>
  <si>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</si>
  <si>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</si>
  <si>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</si>
  <si>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</si>
  <si>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</si>
  <si>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</si>
  <si>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</si>
  <si>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</si>
  <si>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</si>
  <si>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</si>
  <si>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</si>
  <si>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</si>
  <si>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</si>
  <si>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</si>
  <si>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</si>
  <si>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</si>
  <si>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</si>
  <si>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</si>
  <si>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</si>
  <si>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</si>
  <si>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</si>
  <si>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</si>
  <si>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</si>
  <si>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</si>
  <si>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</si>
  <si>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</si>
  <si>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</si>
  <si>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</si>
  <si>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</si>
  <si>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</si>
  <si>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</si>
  <si>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</si>
  <si>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</si>
  <si>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</si>
  <si>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</si>
  <si>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</si>
  <si>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</si>
  <si>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</si>
  <si>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</si>
  <si>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</si>
  <si>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</si>
  <si>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</si>
  <si>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</si>
  <si>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</si>
  <si>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</si>
  <si>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</si>
  <si>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</si>
  <si>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</si>
  <si>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</si>
  <si>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</si>
  <si>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</si>
  <si>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</si>
  <si>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</si>
  <si>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</si>
  <si>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</si>
  <si>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</si>
  <si>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</si>
  <si>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</si>
  <si>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</si>
  <si>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</si>
  <si>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</si>
  <si>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</si>
  <si>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</si>
  <si>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</si>
  <si>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</si>
  <si>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</si>
  <si>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</si>
  <si>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</si>
  <si>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</si>
  <si>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</si>
  <si>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</si>
  <si>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</si>
  <si>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</si>
  <si>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</si>
  <si>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</si>
  <si>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</si>
  <si>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</si>
  <si>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</si>
  <si>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</si>
  <si>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</si>
  <si>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</si>
  <si>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</si>
  <si>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</si>
  <si>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</si>
  <si>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</si>
  <si>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</si>
  <si>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</si>
  <si>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</si>
  <si>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</si>
  <si>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</si>
  <si>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</si>
  <si>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</si>
  <si>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</si>
  <si>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</si>
  <si>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</si>
  <si>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</si>
  <si>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</si>
  <si>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</si>
  <si>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</si>
  <si>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</si>
  <si>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</si>
  <si>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</si>
  <si>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</si>
  <si>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</si>
  <si>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</si>
  <si>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</si>
  <si>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</si>
  <si>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</si>
  <si>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</si>
  <si>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</si>
  <si>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</si>
  <si>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</si>
  <si>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</si>
  <si>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</si>
  <si>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</si>
  <si>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</si>
  <si>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</si>
  <si>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</si>
  <si>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</si>
  <si>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</si>
  <si>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</si>
  <si>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</si>
  <si>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</si>
  <si>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</si>
  <si>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</si>
  <si>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</si>
  <si>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</si>
  <si>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</si>
  <si>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</si>
  <si>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</si>
  <si>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</si>
  <si>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</si>
  <si>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</si>
  <si>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</si>
  <si>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</si>
  <si>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</si>
  <si>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</si>
  <si>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</si>
  <si>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</si>
  <si>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</si>
  <si>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</si>
  <si>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</si>
  <si>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</si>
  <si>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</si>
  <si>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</si>
  <si>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</si>
  <si>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</si>
  <si>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</si>
  <si>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</si>
  <si>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</si>
  <si>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</si>
  <si>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</si>
  <si>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</si>
  <si>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</si>
  <si>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</si>
  <si>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</si>
  <si>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</si>
  <si>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</si>
  <si>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</si>
  <si>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</si>
  <si>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</si>
  <si>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</si>
  <si>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</si>
  <si>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</si>
  <si>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</si>
  <si>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</si>
  <si>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</si>
  <si>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</si>
  <si>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</si>
  <si>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</si>
  <si>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</si>
  <si>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</si>
  <si>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</si>
  <si>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</si>
  <si>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</si>
  <si>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</si>
  <si>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</si>
  <si>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</si>
  <si>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</si>
  <si>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</si>
  <si>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</si>
  <si>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</si>
  <si>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</si>
  <si>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</si>
  <si>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</si>
  <si>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</si>
  <si>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</si>
  <si>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</si>
  <si>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</si>
  <si>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</si>
  <si>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</si>
  <si>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</si>
  <si>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</si>
  <si>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</si>
  <si>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</si>
  <si>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</si>
  <si>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</si>
  <si>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</si>
  <si>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</si>
  <si>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</si>
  <si>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</si>
  <si>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</si>
  <si>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</si>
  <si>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</si>
  <si>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</si>
  <si>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</si>
  <si>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</si>
  <si>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</si>
  <si>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</si>
  <si>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</si>
  <si>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</si>
  <si>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</si>
  <si>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</si>
  <si>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</si>
  <si>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</si>
  <si>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</si>
  <si>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</si>
  <si>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</si>
  <si>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</si>
  <si>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</si>
  <si>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</si>
  <si>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</si>
  <si>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</si>
  <si>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</si>
  <si>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</si>
  <si>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</si>
  <si>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</si>
  <si>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</si>
  <si>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</si>
  <si>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</si>
  <si>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</si>
  <si>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</si>
  <si>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</si>
  <si>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</si>
  <si>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</si>
  <si>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</si>
  <si>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</si>
  <si>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</si>
  <si>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</si>
  <si>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</si>
  <si>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</si>
  <si>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</si>
  <si>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</si>
  <si>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</si>
  <si>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</si>
  <si>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</si>
  <si>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</si>
  <si>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</si>
  <si>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</si>
  <si>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</si>
  <si>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</si>
  <si>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</si>
  <si>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</si>
  <si>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</si>
  <si>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</si>
  <si>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</si>
  <si>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</si>
  <si>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</si>
  <si>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</si>
  <si>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</si>
  <si>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</si>
  <si>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</si>
  <si>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</si>
  <si>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</si>
  <si>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</si>
  <si>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</si>
  <si>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</si>
  <si>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</si>
  <si>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</si>
  <si>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</si>
  <si>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</si>
  <si>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</si>
  <si>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</si>
  <si>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</si>
  <si>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</si>
  <si>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</si>
  <si>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</si>
  <si>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</si>
  <si>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</si>
  <si>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</si>
  <si>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</si>
  <si>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</si>
  <si>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</si>
  <si>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</si>
  <si>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</si>
  <si>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</si>
  <si>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</si>
  <si>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</si>
  <si>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</si>
  <si>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</si>
  <si>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</si>
  <si>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</si>
  <si>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</si>
  <si>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</si>
  <si>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</si>
  <si>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</si>
  <si>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</si>
  <si>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</si>
  <si>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</si>
  <si>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</si>
  <si>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</si>
  <si>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</si>
  <si>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</si>
  <si>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</si>
  <si>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</si>
  <si>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</si>
  <si>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</si>
  <si>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</si>
  <si>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</si>
  <si>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</si>
  <si>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</si>
  <si>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</si>
  <si>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</si>
  <si>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</si>
  <si>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</si>
  <si>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</si>
  <si>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</si>
  <si>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</si>
  <si>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</si>
  <si>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</si>
  <si>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</si>
  <si>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</si>
  <si>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</si>
  <si>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</si>
  <si>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</si>
  <si>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</si>
  <si>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</si>
  <si>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</si>
  <si>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</si>
  <si>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</si>
  <si>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</si>
  <si>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</si>
  <si>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</si>
  <si>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</si>
  <si>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</si>
  <si>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</si>
  <si>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</si>
  <si>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</si>
  <si>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</si>
  <si>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</si>
  <si>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</si>
  <si>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</si>
  <si>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</si>
  <si>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</si>
  <si>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</si>
  <si>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</si>
  <si>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</si>
  <si>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</si>
  <si>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</si>
  <si>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</si>
  <si>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</si>
  <si>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</si>
  <si>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</si>
  <si>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</si>
  <si>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</si>
  <si>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</si>
  <si>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</si>
  <si>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</si>
  <si>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</si>
  <si>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</si>
  <si>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</si>
  <si>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</si>
  <si>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</si>
  <si>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</si>
  <si>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</si>
  <si>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</si>
  <si>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</si>
  <si>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</si>
  <si>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</si>
  <si>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</si>
  <si>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</si>
  <si>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</si>
  <si>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</si>
  <si>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</si>
  <si>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</si>
  <si>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</si>
  <si>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</si>
  <si>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</si>
  <si>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</si>
  <si>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</si>
  <si>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</si>
  <si>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</si>
  <si>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</si>
  <si>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</si>
  <si>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</si>
  <si>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</si>
  <si>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</si>
  <si>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</si>
  <si>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</si>
  <si>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</si>
  <si>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</si>
  <si>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</si>
  <si>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</si>
  <si>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</si>
  <si>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</si>
  <si>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</si>
  <si>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</si>
  <si>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</si>
  <si>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</si>
  <si>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</si>
  <si>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</si>
  <si>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</si>
  <si>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</si>
  <si>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</si>
  <si>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</si>
  <si>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</si>
  <si>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</si>
  <si>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</si>
  <si>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</si>
  <si>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</si>
  <si>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</si>
  <si>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</si>
  <si>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</si>
  <si>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</si>
  <si>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</si>
  <si>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</si>
  <si>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</si>
  <si>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</si>
  <si>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</si>
  <si>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</si>
  <si>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</si>
  <si>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</si>
  <si>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</si>
  <si>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</si>
  <si>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</si>
  <si>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</si>
  <si>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</si>
  <si>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</si>
  <si>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</si>
  <si>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</si>
  <si>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</si>
  <si>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</si>
  <si>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</si>
  <si>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</si>
  <si>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</si>
  <si>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</si>
  <si>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</si>
  <si>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</si>
  <si>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</si>
  <si>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</si>
  <si>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</si>
  <si>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</si>
  <si>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</si>
  <si>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</si>
  <si>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</si>
  <si>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</si>
  <si>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</si>
  <si>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</si>
  <si>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</si>
  <si>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</si>
  <si>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</si>
  <si>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</si>
  <si>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</si>
  <si>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</si>
  <si>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</si>
  <si>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</si>
  <si>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</si>
  <si>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</si>
  <si>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</si>
  <si>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</si>
  <si>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</si>
  <si>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</si>
  <si>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</si>
  <si>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</si>
  <si>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</si>
  <si>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</si>
  <si>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</si>
  <si>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</si>
  <si>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</si>
  <si>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</si>
  <si>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</si>
  <si>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</si>
  <si>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</si>
  <si>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</si>
  <si>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</si>
  <si>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</si>
  <si>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</si>
  <si>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</si>
  <si>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</si>
  <si>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</si>
  <si>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</si>
  <si>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</si>
  <si>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</si>
  <si>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</si>
  <si>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</si>
  <si>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</si>
  <si>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</si>
  <si>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</si>
  <si>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</si>
  <si>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</si>
  <si>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</si>
  <si>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</si>
  <si>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</si>
  <si>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</si>
  <si>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</si>
  <si>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</si>
  <si>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</si>
  <si>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</si>
  <si>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</si>
  <si>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</si>
  <si>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</si>
  <si>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</si>
  <si>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</si>
  <si>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</si>
  <si>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</si>
  <si>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</si>
  <si>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</si>
  <si>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</si>
  <si>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</si>
  <si>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</si>
  <si>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</si>
  <si>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</si>
  <si>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</si>
  <si>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</si>
  <si>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</si>
  <si>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</si>
  <si>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</si>
  <si>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</si>
  <si>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</si>
  <si>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</si>
  <si>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</si>
  <si>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</si>
  <si>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</si>
  <si>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</si>
  <si>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</si>
  <si>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</si>
  <si>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</si>
  <si>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</si>
  <si>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</si>
  <si>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</si>
  <si>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</si>
  <si>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</si>
  <si>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</si>
  <si>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</si>
  <si>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</si>
  <si>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</si>
  <si>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</si>
  <si>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</si>
  <si>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</si>
  <si>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</si>
  <si>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</si>
  <si>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</si>
  <si>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</si>
  <si>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</si>
  <si>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</si>
  <si>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</si>
  <si>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</si>
  <si>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</si>
  <si>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</si>
  <si>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</si>
  <si>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</si>
  <si>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</si>
  <si>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</si>
  <si>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</si>
  <si>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</si>
  <si>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</si>
  <si>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</si>
  <si>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</si>
  <si>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</si>
  <si>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</si>
  <si>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</si>
  <si>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</si>
  <si>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</si>
  <si>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</si>
  <si>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</si>
  <si>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</si>
  <si>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</si>
  <si>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</si>
  <si>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</si>
  <si>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</si>
  <si>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</si>
  <si>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</si>
  <si>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</si>
  <si>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</si>
  <si>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</si>
  <si>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</si>
  <si>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</si>
  <si>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</si>
  <si>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</si>
  <si>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</si>
  <si>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</si>
  <si>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</si>
  <si>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</si>
  <si>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</si>
  <si>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</si>
  <si>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</si>
  <si>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</si>
  <si>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</si>
  <si>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</si>
  <si>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</si>
  <si>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</si>
  <si>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</si>
  <si>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</si>
  <si>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</si>
  <si>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</si>
  <si>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</si>
  <si>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</si>
  <si>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</si>
  <si>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</si>
  <si>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</si>
  <si>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</si>
  <si>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</si>
  <si>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</si>
  <si>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</si>
  <si>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</si>
  <si>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</si>
  <si>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</si>
  <si>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</si>
  <si>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</si>
  <si>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</si>
  <si>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</si>
  <si>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</si>
  <si>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</si>
  <si>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</si>
  <si>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</si>
  <si>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</si>
  <si>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</si>
  <si>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</si>
  <si>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</si>
  <si>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</si>
  <si>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</si>
  <si>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</si>
  <si>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</si>
  <si>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</si>
  <si>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</si>
  <si>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</si>
  <si>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</si>
  <si>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</si>
  <si>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</si>
  <si>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</si>
  <si>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</si>
  <si>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</si>
  <si>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</si>
  <si>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</si>
  <si>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</si>
  <si>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</si>
  <si>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</si>
  <si>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</si>
  <si>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</si>
  <si>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</si>
  <si>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</si>
  <si>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</si>
  <si>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</si>
  <si>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</si>
  <si>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</si>
  <si>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</si>
  <si>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</si>
  <si>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</si>
  <si>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</si>
  <si>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</si>
  <si>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</si>
  <si>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</si>
  <si>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</si>
  <si>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</si>
  <si>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</si>
  <si>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</si>
  <si>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</si>
  <si>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</si>
  <si>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</si>
  <si>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</si>
  <si>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</si>
  <si>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</si>
  <si>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</si>
  <si>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</si>
  <si>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</si>
  <si>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</si>
  <si>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</si>
  <si>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</si>
  <si>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</si>
  <si>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</si>
  <si>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</si>
  <si>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</si>
  <si>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</si>
  <si>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</si>
  <si>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</si>
  <si>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</si>
  <si>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</si>
  <si>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</si>
  <si>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</si>
  <si>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</si>
  <si>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</si>
  <si>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</si>
  <si>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</si>
  <si>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</si>
  <si>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</si>
  <si>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</si>
  <si>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</si>
  <si>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</si>
  <si>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</si>
  <si>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</si>
  <si>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</si>
  <si>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</si>
  <si>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</si>
  <si>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</si>
  <si>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</si>
  <si>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</si>
  <si>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</si>
  <si>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</si>
  <si>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</si>
  <si>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</si>
  <si>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</si>
  <si>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</si>
  <si>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</si>
  <si>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</si>
  <si>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</si>
  <si>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</si>
  <si>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</si>
  <si>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</si>
  <si>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</si>
  <si>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</si>
  <si>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</si>
  <si>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</si>
  <si>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</si>
  <si>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</si>
  <si>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</si>
  <si>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</si>
  <si>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</si>
  <si>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</si>
  <si>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</si>
  <si>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</si>
  <si>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</si>
  <si>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</si>
  <si>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</si>
  <si>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</si>
  <si>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</si>
  <si>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</si>
  <si>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</si>
  <si>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</si>
  <si>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</si>
  <si>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</si>
  <si>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</si>
  <si>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</si>
  <si>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</si>
  <si>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</si>
  <si>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</si>
  <si>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</si>
  <si>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</si>
  <si>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</si>
  <si>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</si>
  <si>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</si>
  <si>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</si>
  <si>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</si>
  <si>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</si>
  <si>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</si>
  <si>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</si>
  <si>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</si>
  <si>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</si>
  <si>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</si>
  <si>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</si>
  <si>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</si>
  <si>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</si>
  <si>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</si>
  <si>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</si>
  <si>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</si>
  <si>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</si>
  <si>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</si>
  <si>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</si>
  <si>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</si>
  <si>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</si>
  <si>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</si>
  <si>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</si>
  <si>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</si>
  <si>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</si>
  <si>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</si>
  <si>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</si>
  <si>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</si>
  <si>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</si>
  <si>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</si>
  <si>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</si>
  <si>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</si>
  <si>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</si>
  <si>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</si>
  <si>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</si>
  <si>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</si>
  <si>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</si>
  <si>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</si>
  <si>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</si>
  <si>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</si>
  <si>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</si>
  <si>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</si>
  <si>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</si>
  <si>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</si>
  <si>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</si>
  <si>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</si>
  <si>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</si>
  <si>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</si>
  <si>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</si>
  <si>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</si>
  <si>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</si>
  <si>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</si>
  <si>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</si>
  <si>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</si>
  <si>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</si>
  <si>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</si>
  <si>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</si>
  <si>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</si>
  <si>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</si>
  <si>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</si>
  <si>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</si>
  <si>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</si>
  <si>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</si>
  <si>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</si>
  <si>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</si>
  <si>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</si>
  <si>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</si>
  <si>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</si>
  <si>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</si>
  <si>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</si>
  <si>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</si>
  <si>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</si>
  <si>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</si>
  <si>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</si>
  <si>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</si>
  <si>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</si>
  <si>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</si>
  <si>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</si>
  <si>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</si>
  <si>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</si>
  <si>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</si>
  <si>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</si>
  <si>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</si>
  <si>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</si>
  <si>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</si>
  <si>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</si>
  <si>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</si>
  <si>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</si>
  <si>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</si>
  <si>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</si>
  <si>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</si>
  <si>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</si>
  <si>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</si>
  <si>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</si>
  <si>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</si>
  <si>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</si>
  <si>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</si>
  <si>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</si>
  <si>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</si>
  <si>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</si>
  <si>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</si>
  <si>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</si>
  <si>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</si>
  <si>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</si>
  <si>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</si>
  <si>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</si>
  <si>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</si>
  <si>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</si>
  <si>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</si>
  <si>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</si>
  <si>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</si>
  <si>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</si>
  <si>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</si>
  <si>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</si>
  <si>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</si>
  <si>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</si>
  <si>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</si>
  <si>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</si>
  <si>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</si>
  <si>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</si>
  <si>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</si>
  <si>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</si>
  <si>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</si>
  <si>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</si>
  <si>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</si>
  <si>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</si>
  <si>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</si>
  <si>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</si>
  <si>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</si>
  <si>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</si>
  <si>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</si>
  <si>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</si>
  <si>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</si>
  <si>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</si>
  <si>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</si>
  <si>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</si>
  <si>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</si>
  <si>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</si>
  <si>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</si>
  <si>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</si>
  <si>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</si>
  <si>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</si>
  <si>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</si>
  <si>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</si>
  <si>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</si>
  <si>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</si>
  <si>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</si>
  <si>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</si>
  <si>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</si>
  <si>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</si>
  <si>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</si>
  <si>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</si>
  <si>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</si>
  <si>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</si>
  <si>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</si>
  <si>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</si>
  <si>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</si>
  <si>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</si>
  <si>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</si>
  <si>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</si>
  <si>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</si>
  <si>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</si>
  <si>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</si>
  <si>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</si>
  <si>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</si>
  <si>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</si>
  <si>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</si>
  <si>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</si>
  <si>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</si>
  <si>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</si>
  <si>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</si>
  <si>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</si>
  <si>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</si>
  <si>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</si>
  <si>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</si>
  <si>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</si>
  <si>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</si>
  <si>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</si>
  <si>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</si>
  <si>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</si>
  <si>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</si>
  <si>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</si>
  <si>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</si>
  <si>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</si>
  <si>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</si>
  <si>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</si>
  <si>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</si>
  <si>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</si>
  <si>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</si>
  <si>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</si>
  <si>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</si>
  <si>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</si>
  <si>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</si>
  <si>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</si>
  <si>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</si>
  <si>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</si>
  <si>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</si>
  <si>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</si>
  <si>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</si>
  <si>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</si>
  <si>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</si>
  <si>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</si>
  <si>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</si>
  <si>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</si>
  <si>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</si>
  <si>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</si>
  <si>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</si>
  <si>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</si>
  <si>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</si>
  <si>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</si>
  <si>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</si>
  <si>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</si>
  <si>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</si>
  <si>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</si>
  <si>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</si>
  <si>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</si>
  <si>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</si>
  <si>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</si>
  <si>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</si>
  <si>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</si>
  <si>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</si>
  <si>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</si>
  <si>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</si>
  <si>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</si>
  <si>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</si>
  <si>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</si>
  <si>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</si>
  <si>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</si>
  <si>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</si>
  <si>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</si>
  <si>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</si>
  <si>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</si>
  <si>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</si>
  <si>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</si>
  <si>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</si>
  <si>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</si>
  <si>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</si>
  <si>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</si>
  <si>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</si>
  <si>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</si>
  <si>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</si>
  <si>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</si>
  <si>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</si>
  <si>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</si>
  <si>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</si>
  <si>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</si>
  <si>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</si>
  <si>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</si>
  <si>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</si>
  <si>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</si>
  <si>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</si>
  <si>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</si>
  <si>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</si>
  <si>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</si>
  <si>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</si>
  <si>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</si>
  <si>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</si>
  <si>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</si>
  <si>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</si>
  <si>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</si>
  <si>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</si>
  <si>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</si>
  <si>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</si>
  <si>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</si>
  <si>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</si>
  <si>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</si>
  <si>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</si>
  <si>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</si>
  <si>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</si>
  <si>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</si>
  <si>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</si>
  <si>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</si>
  <si>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</si>
  <si>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</si>
  <si>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</si>
  <si>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</si>
  <si>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</si>
  <si>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</si>
  <si>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</si>
  <si>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</si>
  <si>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</si>
  <si>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</si>
  <si>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</si>
  <si>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</si>
  <si>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</si>
  <si>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</si>
  <si>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</si>
  <si>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</si>
  <si>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</si>
  <si>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</si>
  <si>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</si>
  <si>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</si>
  <si>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</si>
  <si>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</si>
  <si>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</si>
  <si>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</si>
  <si>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</si>
  <si>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</si>
  <si>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</si>
  <si>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</si>
  <si>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</si>
  <si>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</si>
  <si>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</si>
  <si>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</si>
  <si>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</si>
  <si>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</si>
  <si>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</si>
  <si>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</si>
  <si>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</si>
  <si>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</si>
  <si>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</si>
  <si>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</si>
  <si>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</si>
  <si>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</si>
  <si>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</si>
  <si>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</si>
  <si>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</si>
  <si>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</si>
  <si>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</si>
  <si>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</si>
  <si>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</si>
  <si>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</si>
  <si>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</si>
  <si>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</si>
  <si>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</si>
  <si>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</si>
  <si>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</si>
  <si>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</si>
  <si>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</si>
  <si>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</si>
  <si>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</si>
  <si>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</si>
  <si>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</si>
  <si>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</si>
  <si>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</si>
  <si>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</si>
  <si>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</si>
  <si>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</si>
  <si>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</si>
  <si>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</si>
  <si>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</si>
  <si>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</si>
  <si>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</si>
  <si>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</si>
  <si>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</si>
  <si>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</si>
  <si>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</si>
  <si>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</si>
  <si>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</si>
  <si>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</si>
  <si>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</si>
  <si>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</si>
  <si>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</si>
  <si>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</si>
  <si>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</si>
  <si>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</si>
  <si>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</si>
  <si>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</si>
  <si>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</si>
  <si>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</si>
  <si>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</si>
  <si>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</si>
  <si>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</si>
  <si>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</si>
  <si>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</si>
  <si>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</si>
  <si>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</si>
  <si>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</si>
  <si>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</si>
  <si>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</si>
  <si>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</si>
  <si>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</si>
  <si>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</si>
  <si>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</si>
  <si>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</si>
  <si>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</si>
  <si>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</si>
  <si>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</si>
  <si>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</si>
  <si>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</si>
  <si>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</si>
  <si>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</si>
  <si>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</si>
  <si>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</si>
  <si>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</si>
  <si>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</si>
  <si>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</si>
  <si>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</si>
  <si>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</si>
  <si>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</si>
  <si>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</si>
  <si>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</si>
  <si>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</si>
  <si>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</si>
  <si>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</si>
  <si>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</si>
  <si>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</si>
  <si>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</si>
  <si>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</si>
  <si>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</si>
  <si>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</si>
  <si>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</si>
  <si>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</si>
  <si>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</si>
  <si>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</si>
  <si>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</si>
  <si>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</si>
  <si>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</si>
  <si>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</si>
  <si>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</si>
  <si>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</si>
  <si>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</si>
  <si>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</si>
  <si>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</si>
  <si>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</si>
  <si>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</si>
  <si>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</si>
  <si>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</si>
  <si>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</si>
  <si>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</si>
  <si>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</si>
  <si>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</si>
  <si>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</si>
  <si>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</si>
  <si>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</si>
  <si>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</si>
  <si>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</si>
  <si>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</si>
  <si>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</si>
  <si>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</si>
  <si>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</si>
  <si>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</si>
  <si>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</si>
  <si>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</si>
  <si>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</si>
  <si>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</si>
  <si>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</si>
  <si>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</si>
  <si>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</si>
  <si>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</si>
  <si>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</si>
  <si>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</si>
  <si>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</si>
  <si>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</si>
  <si>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</si>
  <si>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</si>
  <si>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</si>
  <si>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</si>
  <si>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</si>
  <si>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</si>
  <si>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</si>
  <si>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</si>
  <si>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</si>
  <si>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</si>
  <si>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</si>
  <si>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</si>
  <si>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</si>
  <si>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</si>
  <si>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</si>
  <si>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</si>
  <si>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</si>
  <si>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</si>
  <si>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</si>
  <si>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</si>
  <si>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</si>
  <si>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</si>
  <si>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</si>
  <si>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</si>
  <si>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</si>
  <si>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</si>
  <si>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</si>
  <si>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</si>
  <si>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</si>
  <si>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</si>
  <si>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</si>
  <si>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</si>
  <si>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</si>
  <si>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</si>
  <si>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</si>
  <si>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</si>
  <si>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</si>
  <si>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</si>
  <si>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</si>
  <si>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</si>
  <si>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</si>
  <si>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</si>
  <si>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</si>
  <si>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</si>
  <si>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</si>
  <si>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</si>
  <si>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</si>
  <si>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</si>
  <si>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</si>
  <si>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</si>
  <si>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</si>
  <si>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</si>
  <si>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</si>
  <si>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</si>
  <si>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</si>
  <si>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</si>
  <si>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</si>
  <si>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</si>
  <si>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</si>
  <si>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</si>
  <si>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</si>
  <si>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</si>
  <si>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</si>
  <si>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</si>
  <si>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</si>
  <si>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</si>
  <si>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</si>
  <si>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</si>
  <si>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</si>
  <si>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</si>
  <si>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</si>
  <si>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</si>
  <si>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</si>
  <si>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</si>
  <si>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</si>
  <si>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</si>
  <si>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</si>
  <si>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</si>
  <si>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</si>
  <si>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</si>
  <si>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</si>
  <si>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</si>
  <si>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</si>
  <si>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</si>
  <si>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</si>
  <si>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</si>
  <si>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</si>
  <si>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</si>
  <si>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</si>
  <si>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</si>
  <si>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</si>
  <si>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</si>
  <si>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</si>
  <si>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</si>
  <si>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</si>
  <si>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</si>
  <si>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</si>
  <si>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</si>
  <si>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</si>
  <si>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</si>
  <si>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</si>
  <si>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</si>
  <si>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</si>
  <si>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</si>
  <si>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</si>
  <si>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</si>
  <si>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</si>
  <si>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</si>
  <si>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</si>
  <si>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</si>
  <si>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</si>
  <si>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</si>
  <si>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</si>
  <si>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</si>
  <si>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</si>
  <si>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</si>
  <si>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</si>
  <si>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</si>
  <si>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</si>
  <si>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</si>
  <si>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</si>
  <si>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</si>
  <si>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</si>
  <si>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</si>
  <si>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</si>
  <si>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</si>
  <si>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</si>
  <si>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</si>
  <si>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</si>
  <si>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</si>
  <si>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</si>
  <si>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</si>
  <si>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</si>
  <si>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</si>
  <si>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</si>
  <si>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</si>
  <si>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</si>
  <si>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</si>
  <si>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</si>
  <si>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</si>
  <si>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</si>
  <si>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</si>
  <si>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</si>
  <si>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</si>
  <si>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</si>
  <si>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</si>
  <si>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</si>
  <si>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</si>
  <si>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</si>
  <si>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</si>
  <si>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</si>
  <si>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</si>
  <si>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</si>
  <si>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</si>
  <si>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</si>
  <si>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</si>
  <si>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</si>
  <si>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</si>
  <si>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</si>
  <si>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</si>
  <si>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</si>
  <si>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</si>
  <si>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</si>
  <si>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</si>
  <si>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</si>
  <si>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</si>
  <si>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</si>
  <si>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</si>
  <si>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</si>
  <si>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</si>
  <si>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</si>
  <si>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</si>
  <si>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</si>
  <si>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</si>
  <si>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</si>
  <si>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</si>
  <si>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</si>
  <si>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</si>
  <si>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</si>
  <si>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</si>
  <si>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</si>
  <si>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</si>
  <si>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</si>
  <si>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</si>
  <si>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</si>
  <si>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</si>
  <si>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</si>
  <si>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</si>
  <si>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</si>
  <si>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</si>
  <si>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</si>
  <si>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</si>
  <si>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</si>
  <si>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</si>
  <si>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</si>
  <si>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</si>
  <si>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</si>
  <si>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</si>
  <si>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</si>
  <si>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</si>
  <si>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</si>
  <si>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</si>
  <si>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</si>
  <si>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</si>
  <si>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</si>
  <si>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</si>
  <si>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</si>
  <si>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</si>
  <si>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</si>
  <si>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</si>
  <si>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</si>
  <si>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</si>
  <si>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</si>
  <si>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</si>
  <si>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</si>
  <si>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</si>
  <si>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</si>
  <si>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</si>
  <si>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</si>
  <si>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</si>
  <si>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</si>
  <si>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</si>
  <si>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</si>
  <si>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</si>
  <si>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</si>
  <si>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</si>
  <si>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</si>
  <si>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</si>
  <si>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</si>
  <si>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</si>
  <si>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</si>
  <si>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</si>
  <si>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</si>
  <si>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</si>
  <si>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</si>
  <si>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</si>
  <si>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</si>
  <si>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</si>
  <si>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</si>
  <si>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</si>
  <si>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</si>
  <si>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</si>
  <si>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</si>
  <si>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</si>
  <si>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</si>
  <si>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</si>
  <si>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</si>
  <si>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</si>
  <si>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</si>
  <si>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</si>
  <si>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</si>
  <si>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</si>
  <si>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</si>
  <si>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</si>
  <si>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</si>
  <si>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</si>
  <si>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</si>
  <si>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</si>
  <si>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</si>
  <si>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</si>
  <si>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</si>
  <si>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</si>
  <si>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</si>
  <si>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</si>
  <si>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</si>
  <si>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</si>
  <si>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</si>
  <si>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</si>
  <si>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</si>
  <si>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</si>
  <si>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</si>
  <si>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</si>
  <si>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</si>
  <si>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</si>
  <si>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</si>
  <si>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</si>
  <si>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</si>
  <si>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</si>
  <si>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</si>
  <si>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</si>
  <si>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</si>
  <si>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</si>
  <si>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</si>
  <si>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</si>
  <si>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</si>
  <si>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</si>
  <si>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</si>
  <si>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</si>
  <si>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</si>
  <si>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</si>
  <si>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</si>
  <si>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</si>
  <si>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</si>
  <si>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</si>
  <si>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</si>
  <si>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</si>
  <si>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</si>
  <si>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</si>
  <si>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</si>
  <si>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</si>
  <si>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</si>
  <si>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</si>
  <si>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</si>
  <si>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</si>
  <si>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</si>
  <si>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</si>
  <si>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</si>
  <si>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</si>
  <si>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</si>
  <si>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</si>
  <si>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</si>
  <si>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</si>
  <si>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</si>
  <si>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</si>
  <si>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</si>
  <si>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</si>
  <si>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</si>
  <si>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</si>
  <si>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</si>
  <si>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</si>
  <si>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</si>
  <si>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</si>
  <si>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</si>
  <si>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</si>
  <si>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</si>
  <si>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</si>
  <si>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</si>
  <si>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</si>
  <si>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</si>
  <si>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</si>
  <si>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</si>
  <si>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</si>
  <si>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</si>
  <si>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</si>
  <si>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</si>
  <si>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</si>
  <si>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</si>
  <si>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</si>
  <si>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</si>
  <si>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</si>
  <si>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</si>
  <si>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</si>
  <si>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</si>
  <si>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</si>
  <si>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</si>
  <si>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</si>
  <si>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</si>
  <si>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</si>
  <si>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</si>
  <si>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</si>
  <si>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</si>
  <si>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</si>
  <si>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</si>
  <si>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</si>
  <si>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</si>
  <si>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</si>
  <si>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</si>
  <si>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</si>
  <si>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</si>
  <si>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</si>
  <si>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</si>
  <si>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</si>
  <si>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</si>
  <si>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</si>
  <si>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</si>
  <si>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</si>
  <si>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</si>
  <si>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</si>
  <si>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</si>
  <si>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</si>
  <si>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</si>
  <si>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</si>
  <si>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</si>
  <si>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</si>
  <si>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</si>
  <si>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</si>
  <si>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</si>
  <si>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</si>
  <si>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</si>
  <si>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</si>
  <si>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</si>
  <si>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</si>
  <si>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</si>
  <si>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</si>
  <si>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</si>
  <si>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</si>
  <si>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</si>
  <si>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</si>
  <si>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</si>
  <si>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</si>
  <si>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</si>
  <si>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</si>
  <si>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</si>
  <si>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</si>
  <si>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</si>
  <si>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</si>
  <si>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</si>
  <si>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</si>
  <si>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</si>
  <si>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</si>
  <si>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</si>
  <si>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</si>
  <si>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</si>
  <si>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</si>
  <si>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</si>
  <si>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</si>
  <si>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</si>
  <si>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</si>
  <si>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</si>
  <si>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</si>
  <si>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</si>
  <si>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</si>
  <si>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</si>
  <si>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</si>
  <si>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</si>
  <si>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</si>
  <si>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</si>
  <si>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</si>
  <si>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</si>
  <si>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</si>
  <si>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</si>
  <si>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</si>
  <si>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</si>
  <si>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</si>
  <si>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</si>
  <si>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</si>
  <si>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</si>
  <si>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</si>
  <si>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</si>
  <si>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</si>
  <si>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</si>
  <si>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</si>
  <si>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</si>
  <si>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</si>
  <si>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</si>
  <si>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</si>
  <si>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</si>
  <si>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</si>
  <si>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</si>
  <si>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</si>
  <si>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</si>
  <si>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</si>
  <si>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</si>
  <si>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</si>
  <si>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</si>
  <si>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</si>
  <si>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</si>
  <si>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</si>
  <si>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</si>
  <si>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</si>
  <si>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</si>
  <si>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</si>
  <si>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</si>
  <si>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</si>
  <si>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</si>
  <si>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</si>
  <si>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</si>
  <si>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</si>
  <si>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</si>
  <si>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</si>
  <si>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</si>
  <si>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</si>
  <si>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</si>
  <si>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</si>
  <si>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</si>
  <si>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</si>
  <si>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</si>
  <si>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</si>
  <si>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</si>
  <si>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</si>
  <si>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</si>
  <si>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</si>
  <si>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</si>
  <si>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</si>
  <si>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</si>
  <si>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</si>
  <si>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</si>
  <si>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</si>
  <si>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</si>
  <si>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</si>
  <si>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</si>
  <si>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</si>
  <si>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</si>
  <si>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</si>
  <si>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</si>
  <si>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</si>
  <si>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</si>
  <si>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</si>
  <si>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</si>
  <si>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</si>
  <si>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</si>
  <si>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</si>
  <si>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</si>
  <si>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</si>
  <si>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</si>
  <si>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</si>
  <si>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</si>
  <si>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</si>
  <si>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</si>
  <si>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</si>
  <si>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</si>
  <si>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</si>
  <si>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</si>
  <si>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</si>
  <si>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</si>
  <si>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</si>
  <si>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</si>
  <si>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</si>
  <si>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</si>
  <si>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</si>
  <si>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</si>
  <si>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</si>
  <si>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</si>
  <si>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</si>
  <si>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</si>
  <si>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</si>
  <si>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</si>
  <si>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</si>
  <si>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</si>
  <si>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</si>
  <si>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</si>
  <si>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</si>
  <si>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</si>
  <si>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</si>
  <si>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</si>
  <si>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</si>
  <si>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</si>
  <si>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</si>
  <si>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</si>
  <si>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</si>
  <si>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</si>
  <si>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</si>
  <si>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</si>
  <si>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</si>
  <si>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</si>
  <si>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</si>
  <si>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</si>
  <si>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</si>
  <si>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</si>
  <si>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</si>
  <si>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</si>
  <si>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</si>
  <si>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</si>
  <si>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</si>
  <si>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</si>
  <si>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</si>
  <si>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</si>
  <si>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</si>
  <si>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</si>
  <si>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</si>
  <si>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</si>
  <si>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</si>
  <si>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</si>
  <si>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</si>
  <si>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</si>
  <si>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</si>
  <si>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</si>
  <si>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</si>
  <si>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</si>
  <si>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</si>
  <si>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</si>
  <si>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</si>
  <si>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</si>
  <si>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</si>
  <si>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</si>
  <si>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</si>
  <si>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</si>
  <si>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</si>
  <si>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</si>
  <si>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</si>
  <si>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</si>
  <si>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</si>
  <si>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</si>
  <si>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</si>
  <si>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</si>
  <si>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</si>
  <si>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</si>
  <si>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</si>
  <si>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</si>
  <si>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</si>
  <si>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</si>
  <si>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</si>
  <si>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</si>
  <si>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</si>
  <si>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</si>
  <si>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</si>
  <si>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</si>
  <si>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</si>
  <si>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</si>
  <si>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</si>
  <si>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</si>
  <si>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</si>
  <si>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</si>
  <si>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</si>
  <si>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</si>
  <si>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</si>
  <si>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</si>
  <si>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</si>
  <si>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</si>
  <si>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</si>
  <si>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</si>
  <si>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</si>
  <si>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</si>
  <si>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</si>
  <si>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</si>
  <si>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</si>
  <si>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</si>
  <si>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</si>
  <si>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</si>
  <si>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</si>
  <si>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</si>
  <si>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</si>
  <si>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</si>
  <si>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</si>
  <si>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</si>
  <si>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</si>
  <si>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</si>
  <si>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</si>
  <si>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</si>
  <si>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</si>
  <si>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</si>
  <si>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</si>
  <si>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</si>
  <si>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</si>
  <si>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</si>
  <si>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</si>
  <si>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</si>
  <si>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</si>
  <si>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</si>
  <si>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</si>
  <si>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</si>
  <si>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</si>
  <si>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</si>
  <si>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</si>
  <si>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</si>
  <si>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</si>
  <si>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</si>
  <si>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</si>
  <si>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</si>
  <si>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</si>
  <si>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</si>
  <si>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</si>
  <si>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</si>
  <si>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</si>
  <si>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</si>
  <si>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</si>
  <si>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</si>
  <si>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</si>
  <si>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</si>
  <si>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</si>
  <si>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</si>
  <si>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</si>
  <si>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</si>
  <si>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</si>
  <si>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</si>
  <si>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</si>
  <si>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</si>
  <si>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</si>
  <si>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</si>
  <si>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</si>
  <si>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</si>
  <si>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</si>
  <si>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</si>
  <si>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</si>
  <si>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</si>
  <si>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</si>
  <si>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</si>
  <si>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</si>
  <si>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</si>
  <si>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</si>
  <si>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</si>
  <si>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</si>
  <si>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</si>
  <si>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</si>
  <si>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</si>
  <si>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</si>
  <si>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</si>
  <si>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</si>
  <si>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</si>
  <si>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</si>
  <si>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</si>
  <si>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</si>
  <si>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</si>
  <si>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</si>
  <si>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</si>
  <si>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</si>
  <si>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</si>
  <si>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</si>
  <si>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</si>
  <si>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</si>
  <si>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</si>
  <si>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</si>
  <si>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</si>
  <si>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</si>
  <si>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</si>
  <si>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</si>
  <si>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</si>
  <si>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</si>
  <si>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</si>
  <si>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</si>
  <si>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</si>
  <si>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</si>
  <si>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</si>
  <si>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</si>
  <si>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</si>
  <si>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</si>
  <si>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</si>
  <si>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</si>
  <si>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</si>
  <si>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</si>
  <si>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</si>
  <si>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</si>
  <si>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</si>
  <si>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</si>
  <si>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</si>
  <si>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</si>
  <si>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</si>
  <si>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</si>
  <si>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</si>
  <si>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</si>
  <si>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</si>
  <si>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</si>
  <si>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</si>
  <si>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</si>
  <si>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</si>
  <si>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</si>
  <si>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</si>
  <si>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</si>
  <si>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</si>
  <si>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</si>
  <si>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</si>
  <si>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</si>
  <si>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</si>
  <si>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</si>
  <si>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</si>
  <si>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</si>
  <si>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</si>
  <si>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</si>
  <si>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</si>
  <si>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</si>
  <si>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</si>
  <si>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</si>
  <si>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</si>
  <si>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</si>
  <si>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</si>
  <si>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</si>
  <si>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</si>
  <si>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</si>
  <si>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</si>
  <si>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</si>
  <si>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</si>
  <si>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</si>
  <si>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</si>
  <si>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</si>
  <si>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</si>
  <si>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</si>
  <si>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</si>
  <si>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</si>
  <si>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</si>
  <si>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</si>
  <si>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</si>
  <si>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</si>
  <si>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</si>
  <si>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</si>
  <si>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</si>
  <si>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</si>
  <si>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</si>
  <si>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</si>
  <si>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</si>
  <si>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</si>
  <si>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</si>
  <si>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</si>
  <si>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</si>
  <si>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</si>
  <si>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</si>
  <si>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</si>
  <si>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</si>
  <si>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</si>
  <si>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</si>
  <si>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</si>
  <si>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</si>
  <si>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</si>
  <si>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</si>
  <si>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</si>
  <si>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</si>
  <si>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</si>
  <si>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</si>
  <si>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</si>
  <si>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</si>
  <si>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</si>
  <si>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</si>
  <si>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</si>
  <si>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</si>
  <si>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</si>
  <si>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</si>
  <si>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</si>
  <si>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</si>
  <si>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</si>
  <si>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</si>
  <si>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</si>
  <si>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</si>
  <si>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</si>
  <si>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</si>
  <si>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</si>
  <si>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</si>
  <si>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</si>
  <si>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</si>
  <si>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</si>
  <si>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</si>
  <si>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</si>
  <si>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</si>
  <si>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</si>
  <si>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</si>
  <si>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</si>
  <si>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</si>
  <si>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</si>
  <si>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</si>
  <si>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</si>
  <si>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</si>
  <si>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</si>
  <si>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</si>
  <si>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</si>
  <si>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</si>
  <si>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</si>
  <si>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</si>
  <si>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</si>
  <si>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</si>
  <si>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</si>
  <si>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</si>
  <si>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</si>
  <si>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</si>
  <si>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</si>
  <si>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</si>
  <si>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</si>
  <si>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</si>
  <si>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</si>
  <si>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</si>
  <si>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</si>
  <si>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</si>
  <si>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</si>
  <si>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</si>
  <si>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</si>
  <si>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</si>
  <si>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</si>
  <si>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</si>
  <si>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</si>
  <si>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</si>
  <si>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</si>
  <si>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</si>
  <si>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</si>
  <si>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</si>
  <si>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</si>
  <si>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</si>
  <si>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</si>
  <si>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</si>
  <si>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</si>
  <si>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</si>
  <si>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</si>
  <si>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</si>
  <si>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</si>
  <si>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</si>
  <si>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</si>
  <si>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</si>
  <si>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</si>
  <si>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</si>
  <si>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</si>
  <si>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</si>
  <si>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</si>
  <si>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</si>
  <si>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</si>
  <si>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</si>
  <si>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</si>
  <si>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</si>
  <si>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</si>
  <si>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</si>
  <si>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</si>
  <si>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</si>
  <si>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</si>
  <si>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</si>
  <si>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</si>
  <si>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</si>
  <si>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</si>
  <si>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</si>
  <si>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</si>
  <si>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</si>
  <si>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</si>
  <si>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</si>
  <si>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</si>
  <si>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</si>
  <si>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</si>
  <si>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</si>
  <si>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</si>
  <si>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</si>
  <si>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</si>
  <si>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</si>
  <si>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</si>
  <si>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</si>
  <si>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</si>
  <si>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</si>
  <si>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</si>
  <si>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</si>
  <si>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</si>
  <si>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</si>
  <si>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</si>
  <si>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</si>
  <si>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</si>
  <si>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</si>
  <si>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</si>
  <si>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</si>
  <si>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</si>
  <si>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</si>
  <si>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</si>
  <si>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</si>
  <si>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</si>
  <si>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</si>
  <si>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</si>
  <si>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</si>
  <si>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</si>
  <si>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</si>
  <si>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</si>
  <si>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</si>
  <si>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</si>
  <si>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</si>
  <si>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</si>
  <si>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</si>
  <si>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</si>
  <si>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</si>
  <si>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</si>
  <si>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</si>
  <si>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</si>
  <si>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</si>
  <si>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</si>
  <si>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</si>
  <si>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</si>
  <si>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</si>
  <si>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</si>
  <si>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</si>
  <si>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</si>
  <si>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</si>
  <si>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</si>
  <si>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</si>
  <si>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</si>
  <si>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</si>
  <si>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</si>
  <si>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</si>
  <si>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</si>
  <si>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</si>
  <si>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</si>
  <si>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</si>
  <si>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</si>
  <si>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</si>
  <si>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</si>
  <si>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</si>
  <si>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</si>
  <si>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</si>
  <si>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</si>
  <si>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</si>
  <si>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</si>
  <si>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</si>
  <si>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</si>
  <si>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</si>
  <si>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</si>
  <si>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</si>
  <si>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</si>
  <si>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</si>
  <si>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</si>
  <si>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</si>
  <si>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</si>
  <si>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</si>
  <si>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</si>
  <si>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</si>
  <si>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</si>
  <si>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</si>
  <si>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</si>
  <si>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</si>
  <si>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</si>
  <si>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</si>
  <si>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</si>
  <si>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</si>
  <si>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</si>
  <si>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</si>
  <si>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</si>
  <si>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</si>
  <si>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</si>
  <si>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</si>
  <si>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</si>
  <si>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</si>
  <si>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</si>
  <si>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</si>
  <si>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</si>
  <si>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</si>
  <si>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</si>
  <si>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</si>
  <si>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</si>
  <si>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</si>
  <si>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</si>
  <si>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</si>
  <si>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</si>
  <si>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</si>
  <si>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</si>
  <si>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</si>
  <si>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</si>
  <si>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</si>
  <si>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</si>
  <si>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</si>
  <si>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</si>
  <si>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</si>
  <si>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</si>
  <si>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</si>
  <si>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</si>
  <si>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</si>
  <si>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</si>
  <si>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</si>
  <si>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</si>
  <si>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</si>
  <si>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</si>
  <si>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</si>
  <si>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</si>
  <si>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</si>
  <si>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</si>
  <si>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</si>
  <si>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</si>
  <si>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</si>
  <si>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</si>
  <si>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</si>
  <si>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</si>
  <si>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</si>
  <si>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</si>
  <si>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</si>
  <si>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</si>
  <si>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</si>
  <si>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</si>
  <si>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</si>
  <si>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</si>
  <si>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</si>
  <si>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</si>
  <si>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</si>
  <si>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</si>
  <si>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</si>
  <si>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</si>
  <si>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</si>
  <si>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</si>
  <si>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</si>
  <si>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</si>
  <si>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</si>
  <si>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</si>
  <si>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</si>
  <si>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</si>
  <si>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</si>
  <si>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</si>
  <si>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</si>
  <si>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</si>
  <si>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</si>
  <si>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</si>
  <si>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</si>
  <si>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</si>
  <si>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</si>
  <si>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</si>
  <si>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</si>
  <si>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</si>
  <si>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</si>
  <si>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</si>
  <si>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</si>
  <si>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</si>
  <si>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</si>
  <si>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</si>
  <si>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</si>
  <si>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</si>
  <si>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</si>
  <si>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</si>
  <si>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</si>
  <si>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</si>
  <si>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</si>
  <si>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</si>
  <si>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</si>
  <si>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</si>
  <si>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</si>
  <si>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</si>
  <si>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</si>
  <si>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</si>
  <si>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</si>
  <si>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</si>
  <si>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</si>
  <si>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</si>
  <si>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</si>
  <si>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</si>
  <si>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</si>
  <si>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</si>
  <si>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</si>
  <si>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</si>
  <si>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</si>
  <si>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</si>
  <si>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</si>
  <si>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</si>
  <si>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</si>
  <si>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</si>
  <si>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</si>
  <si>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</si>
  <si>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</si>
  <si>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</si>
  <si>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</si>
  <si>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</si>
  <si>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</si>
  <si>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</si>
  <si>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</si>
  <si>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</si>
  <si>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</si>
  <si>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</si>
  <si>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</si>
  <si>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</si>
  <si>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</si>
  <si>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</si>
  <si>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</si>
  <si>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</si>
  <si>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</si>
  <si>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</si>
  <si>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</si>
  <si>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</si>
  <si>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</si>
  <si>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</si>
  <si>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</si>
  <si>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</si>
  <si>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</si>
  <si>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</si>
  <si>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</si>
  <si>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</si>
  <si>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</si>
  <si>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</si>
  <si>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</si>
  <si>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</si>
  <si>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</si>
  <si>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</si>
  <si>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</si>
  <si>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</si>
  <si>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</si>
  <si>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</si>
  <si>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</si>
  <si>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</si>
  <si>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</si>
  <si>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</si>
  <si>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</si>
  <si>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</si>
  <si>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</si>
  <si>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</si>
  <si>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</si>
  <si>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</si>
  <si>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</si>
  <si>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</si>
  <si>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</si>
  <si>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</si>
  <si>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</si>
  <si>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</si>
  <si>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</si>
  <si>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</si>
  <si>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</si>
  <si>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</si>
  <si>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</si>
  <si>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</si>
  <si>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</si>
  <si>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</si>
  <si>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</si>
  <si>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</si>
  <si>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</si>
  <si>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</si>
  <si>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</si>
  <si>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</si>
  <si>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</si>
  <si>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</si>
  <si>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</si>
  <si>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</si>
  <si>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</si>
  <si>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</si>
  <si>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</si>
  <si>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</si>
  <si>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</si>
  <si>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</si>
  <si>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</si>
  <si>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</si>
  <si>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</si>
  <si>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</si>
  <si>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</si>
  <si>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</si>
  <si>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</si>
  <si>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</si>
  <si>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</si>
  <si>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</si>
  <si>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</si>
  <si>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</si>
  <si>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</si>
  <si>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</si>
  <si>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</si>
  <si>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</si>
  <si>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</si>
  <si>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</si>
  <si>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</si>
  <si>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</si>
  <si>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</si>
  <si>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</si>
  <si>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</si>
  <si>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</si>
  <si>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</si>
  <si>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</si>
  <si>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</si>
  <si>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</si>
  <si>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</si>
  <si>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</si>
  <si>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</si>
  <si>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</si>
  <si>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</si>
  <si>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</si>
  <si>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</si>
  <si>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</si>
  <si>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</si>
  <si>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</si>
  <si>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</si>
  <si>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</si>
  <si>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</si>
  <si>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</si>
  <si>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</si>
  <si>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</si>
  <si>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</si>
  <si>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</si>
  <si>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</si>
  <si>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</si>
  <si>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</si>
  <si>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</si>
  <si>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</si>
  <si>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</si>
  <si>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</si>
  <si>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</si>
  <si>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</si>
  <si>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</si>
  <si>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</si>
  <si>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</si>
  <si>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</si>
  <si>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</si>
  <si>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</si>
  <si>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</si>
  <si>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</si>
  <si>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</si>
  <si>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</si>
  <si>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</si>
  <si>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</si>
  <si>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</si>
  <si>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</si>
  <si>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</si>
  <si>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</si>
  <si>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</si>
  <si>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</si>
  <si>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</si>
  <si>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</si>
  <si>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</si>
  <si>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</si>
  <si>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</si>
  <si>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</si>
  <si>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</si>
  <si>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</si>
  <si>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</si>
  <si>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</si>
  <si>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</si>
  <si>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</si>
  <si>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</si>
  <si>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</si>
  <si>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</si>
  <si>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</si>
  <si>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</si>
  <si>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</si>
  <si>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</si>
  <si>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</si>
  <si>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</si>
  <si>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</si>
  <si>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</si>
  <si>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</si>
  <si>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</si>
  <si>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</si>
  <si>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</si>
  <si>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</si>
  <si>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</si>
  <si>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</si>
  <si>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</si>
  <si>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</si>
  <si>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</si>
  <si>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</si>
  <si>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</si>
  <si>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</si>
  <si>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</si>
  <si>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</si>
  <si>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</si>
  <si>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</si>
  <si>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</si>
  <si>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</si>
  <si>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</si>
  <si>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</si>
  <si>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</si>
  <si>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</si>
  <si>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</si>
  <si>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</si>
  <si>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</si>
  <si>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</si>
  <si>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</si>
  <si>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</si>
  <si>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</si>
  <si>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</si>
  <si>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</si>
  <si>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</si>
  <si>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</si>
  <si>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</si>
  <si>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</si>
  <si>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</si>
  <si>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</si>
  <si>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</si>
  <si>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</si>
  <si>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</si>
  <si>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</si>
  <si>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</si>
  <si>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</si>
  <si>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</si>
  <si>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</si>
  <si>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</si>
  <si>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</si>
  <si>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</si>
  <si>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</si>
  <si>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</si>
  <si>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</si>
  <si>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</si>
  <si>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</si>
  <si>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</si>
  <si>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</si>
  <si>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</si>
  <si>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</si>
  <si>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</si>
  <si>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</si>
  <si>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</si>
  <si>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</si>
  <si>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</si>
  <si>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</si>
  <si>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</si>
  <si>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</si>
  <si>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</si>
  <si>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</si>
  <si>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</si>
  <si>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</si>
  <si>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</si>
  <si>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</si>
  <si>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</si>
  <si>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</si>
  <si>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</si>
  <si>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</si>
  <si>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</si>
  <si>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</si>
  <si>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</si>
  <si>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</si>
  <si>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</si>
  <si>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</si>
  <si>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</si>
  <si>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</si>
  <si>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</si>
  <si>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</si>
  <si>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</si>
  <si>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</si>
  <si>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</si>
  <si>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</si>
  <si>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</si>
  <si>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</si>
  <si>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</si>
  <si>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</si>
  <si>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</si>
  <si>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</si>
  <si>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</si>
  <si>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</si>
  <si>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</si>
  <si>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</si>
  <si>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</si>
  <si>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</si>
  <si>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</si>
  <si>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</si>
  <si>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</si>
  <si>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</si>
  <si>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</si>
  <si>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</si>
  <si>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</si>
  <si>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</si>
  <si>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</si>
  <si>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</si>
  <si>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</si>
  <si>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</si>
  <si>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</si>
  <si>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</si>
  <si>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</si>
  <si>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</si>
  <si>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</si>
  <si>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</si>
  <si>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</si>
  <si>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</si>
  <si>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</si>
  <si>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</si>
  <si>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</si>
  <si>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</si>
  <si>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</si>
  <si>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</si>
  <si>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</si>
  <si>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</si>
  <si>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</si>
  <si>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</si>
  <si>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</si>
  <si>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</si>
  <si>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</si>
  <si>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</si>
  <si>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</si>
  <si>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</si>
  <si>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</si>
  <si>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</si>
  <si>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</si>
  <si>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</si>
  <si>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</si>
  <si>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</si>
  <si>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</si>
  <si>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</si>
  <si>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</si>
  <si>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</si>
  <si>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</si>
  <si>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</si>
  <si>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</si>
  <si>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</si>
  <si>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</si>
  <si>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</si>
  <si>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</si>
  <si>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</si>
  <si>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</si>
  <si>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</si>
  <si>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</si>
  <si>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</si>
  <si>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</si>
  <si>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</si>
  <si>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</si>
  <si>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</si>
  <si>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</si>
  <si>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</si>
  <si>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</si>
  <si>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</si>
  <si>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</si>
  <si>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</si>
  <si>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</si>
  <si>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</si>
  <si>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</si>
  <si>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</si>
  <si>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</si>
  <si>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</si>
  <si>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</si>
  <si>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</si>
  <si>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</si>
  <si>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</si>
  <si>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</si>
  <si>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</si>
  <si>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</si>
  <si>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</si>
  <si>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</si>
  <si>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</si>
  <si>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</si>
  <si>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</si>
  <si>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</si>
  <si>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</si>
  <si>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</si>
  <si>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</si>
  <si>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</si>
  <si>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</si>
  <si>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</si>
  <si>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</si>
  <si>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</si>
  <si>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</si>
  <si>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</si>
  <si>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</si>
  <si>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</si>
  <si>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</si>
  <si>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</si>
  <si>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</si>
  <si>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</si>
  <si>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</si>
  <si>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</si>
  <si>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</si>
  <si>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</si>
  <si>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</si>
  <si>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</si>
  <si>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</si>
  <si>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</si>
  <si>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</si>
  <si>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</si>
  <si>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</si>
  <si>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</si>
  <si>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</si>
  <si>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</si>
  <si>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</si>
  <si>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</si>
  <si>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</si>
  <si>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</si>
  <si>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</si>
  <si>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</si>
  <si>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</si>
  <si>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</si>
  <si>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</si>
  <si>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</si>
  <si>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</si>
  <si>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</si>
  <si>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</si>
  <si>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</si>
  <si>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</si>
  <si>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</si>
  <si>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</si>
  <si>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</si>
  <si>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</si>
  <si>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</si>
  <si>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</si>
  <si>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</si>
  <si>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</si>
  <si>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</si>
  <si>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</si>
  <si>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</si>
  <si>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</si>
  <si>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</si>
  <si>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</si>
  <si>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</si>
  <si>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</si>
  <si>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</si>
  <si>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</si>
  <si>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</si>
  <si>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</si>
  <si>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</si>
  <si>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</si>
  <si>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</si>
  <si>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</si>
  <si>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</si>
  <si>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</si>
  <si>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</si>
  <si>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</si>
  <si>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</si>
  <si>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</si>
  <si>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</si>
  <si>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</si>
  <si>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</si>
  <si>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</si>
  <si>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</si>
  <si>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</si>
  <si>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</si>
  <si>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</si>
  <si>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</si>
  <si>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</si>
  <si>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</si>
  <si>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</si>
  <si>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</si>
  <si>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</si>
  <si>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</si>
  <si>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</si>
  <si>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</si>
  <si>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</si>
  <si>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</si>
  <si>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</si>
  <si>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</si>
  <si>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</si>
  <si>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</si>
  <si>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</si>
  <si>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</si>
  <si>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</si>
  <si>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</si>
  <si>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</si>
  <si>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</si>
  <si>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</si>
  <si>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</si>
  <si>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</si>
  <si>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</si>
  <si>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</si>
  <si>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</si>
  <si>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</si>
  <si>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</si>
  <si>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</si>
  <si>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</si>
  <si>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</si>
  <si>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</si>
  <si>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</si>
  <si>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</si>
  <si>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</si>
  <si>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</si>
  <si>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</si>
  <si>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</si>
  <si>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</si>
  <si>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</si>
  <si>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</si>
  <si>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</si>
  <si>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</si>
  <si>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</si>
  <si>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</si>
  <si>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</si>
  <si>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</si>
  <si>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</si>
  <si>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</si>
  <si>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</si>
  <si>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</si>
  <si>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</si>
  <si>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</si>
  <si>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</si>
  <si>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</si>
  <si>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</si>
  <si>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</si>
  <si>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</si>
  <si>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</si>
  <si>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</si>
  <si>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</si>
  <si>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</si>
  <si>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</si>
  <si>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</si>
  <si>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</si>
  <si>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</si>
  <si>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</si>
  <si>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</si>
  <si>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</si>
  <si>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</si>
  <si>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</si>
  <si>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</si>
  <si>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</si>
  <si>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</si>
  <si>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</si>
  <si>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</si>
  <si>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</si>
  <si>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</si>
  <si>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</si>
  <si>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</si>
  <si>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</si>
  <si>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</si>
  <si>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</si>
  <si>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</si>
  <si>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</si>
  <si>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</si>
  <si>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</si>
  <si>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</si>
  <si>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</si>
  <si>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</si>
  <si>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</si>
  <si>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</si>
  <si>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</si>
  <si>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</si>
  <si>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</si>
  <si>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</si>
  <si>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</si>
  <si>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</si>
  <si>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</si>
  <si>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</si>
  <si>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</si>
  <si>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</si>
  <si>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</si>
  <si>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</si>
  <si>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</si>
  <si>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</si>
  <si>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</si>
  <si>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</si>
  <si>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</si>
  <si>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</si>
  <si>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</si>
  <si>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</si>
  <si>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</si>
  <si>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</si>
  <si>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</si>
  <si>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</si>
  <si>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</si>
  <si>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</si>
  <si>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</si>
  <si>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</si>
  <si>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</si>
  <si>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</si>
  <si>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</si>
  <si>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</si>
  <si>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</si>
  <si>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</si>
  <si>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</si>
  <si>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</si>
  <si>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</si>
  <si>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</si>
  <si>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</si>
  <si>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</si>
  <si>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</si>
  <si>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</si>
  <si>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</si>
  <si>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</si>
  <si>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</si>
  <si>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</si>
  <si>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</si>
  <si>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</si>
  <si>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</si>
  <si>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</si>
  <si>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</si>
  <si>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</si>
  <si>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</si>
  <si>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</si>
  <si>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</si>
  <si>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</si>
  <si>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</si>
  <si>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</si>
  <si>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</si>
  <si>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</si>
  <si>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</si>
  <si>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</si>
  <si>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</si>
  <si>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</si>
  <si>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</si>
  <si>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</si>
  <si>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</si>
  <si>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</si>
  <si>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</si>
  <si>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</si>
  <si>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</si>
  <si>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</si>
  <si>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</si>
  <si>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</si>
  <si>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</si>
  <si>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</si>
  <si>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</si>
  <si>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</si>
  <si>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</si>
  <si>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</si>
  <si>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</si>
  <si>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</si>
  <si>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</si>
  <si>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</si>
  <si>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</si>
  <si>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</si>
  <si>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</si>
  <si>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</si>
  <si>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</si>
  <si>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</si>
  <si>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</si>
  <si>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</si>
  <si>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</si>
  <si>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</si>
  <si>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</si>
  <si>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</si>
  <si>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</si>
  <si>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</si>
  <si>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</si>
  <si>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</si>
  <si>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</si>
  <si>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</si>
  <si>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</si>
  <si>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</si>
  <si>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</si>
  <si>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</si>
  <si>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</si>
  <si>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</si>
  <si>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</si>
  <si>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</si>
  <si>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</si>
  <si>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</si>
  <si>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</si>
  <si>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</si>
  <si>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</si>
  <si>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</si>
  <si>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</si>
  <si>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</si>
  <si>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</si>
  <si>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</si>
  <si>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</si>
  <si>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</si>
  <si>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</si>
  <si>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</si>
  <si>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</si>
  <si>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</si>
  <si>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</si>
  <si>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</si>
  <si>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</si>
  <si>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</si>
  <si>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</si>
  <si>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</si>
  <si>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</si>
  <si>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</si>
  <si>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</si>
  <si>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</si>
  <si>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</si>
  <si>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</si>
  <si>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</si>
  <si>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</si>
  <si>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</si>
  <si>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</si>
  <si>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</si>
  <si>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</si>
  <si>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</si>
  <si>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</si>
  <si>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</si>
  <si>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</si>
  <si>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</si>
  <si>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</si>
  <si>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</si>
  <si>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</si>
  <si>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</si>
  <si>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</si>
  <si>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</si>
  <si>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</si>
  <si>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</si>
  <si>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</si>
  <si>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</si>
  <si>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</si>
  <si>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</si>
  <si>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</si>
  <si>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</si>
  <si>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</si>
  <si>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</si>
  <si>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</si>
  <si>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</si>
  <si>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</si>
  <si>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</si>
  <si>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</si>
  <si>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</si>
  <si>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</si>
  <si>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</si>
  <si>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</si>
  <si>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</si>
  <si>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</si>
  <si>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</si>
  <si>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</si>
  <si>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</si>
  <si>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</si>
  <si>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</si>
  <si>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</si>
  <si>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</si>
  <si>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</si>
  <si>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</si>
  <si>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</si>
  <si>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</si>
  <si>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</si>
  <si>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</si>
  <si>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</si>
  <si>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</si>
  <si>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</si>
  <si>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</si>
  <si>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</si>
  <si>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</si>
  <si>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</si>
  <si>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</si>
  <si>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</si>
  <si>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</si>
  <si>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</si>
  <si>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</si>
  <si>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</si>
  <si>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</si>
  <si>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</si>
  <si>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</si>
  <si>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</si>
  <si>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</si>
  <si>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</si>
  <si>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</si>
  <si>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</si>
  <si>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</si>
  <si>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</si>
  <si>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</si>
  <si>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</si>
  <si>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</si>
  <si>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</si>
  <si>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</si>
  <si>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</si>
  <si>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</si>
  <si>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</si>
  <si>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</si>
  <si>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</si>
  <si>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</si>
  <si>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</si>
  <si>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</si>
  <si>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</si>
  <si>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</si>
  <si>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</si>
  <si>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</si>
  <si>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</si>
  <si>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</si>
  <si>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</si>
  <si>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</si>
  <si>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</si>
  <si>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</si>
  <si>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</si>
  <si>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</si>
  <si>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</si>
  <si>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</si>
  <si>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</si>
  <si>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</si>
  <si>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</si>
  <si>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</si>
  <si>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</si>
  <si>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</si>
  <si>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</si>
  <si>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</si>
  <si>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</si>
  <si>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</si>
  <si>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</si>
  <si>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</si>
  <si>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</si>
  <si>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</si>
  <si>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</si>
  <si>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</si>
  <si>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</si>
  <si>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</si>
  <si>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</si>
  <si>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</si>
  <si>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</si>
  <si>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</si>
  <si>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</si>
  <si>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</si>
  <si>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</si>
  <si>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</si>
  <si>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</si>
  <si>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</si>
  <si>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</si>
  <si>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</si>
  <si>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</si>
  <si>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</si>
  <si>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</si>
  <si>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</si>
  <si>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</si>
  <si>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</si>
  <si>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</si>
  <si>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</si>
  <si>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</si>
  <si>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</si>
  <si>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</si>
  <si>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</si>
  <si>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</si>
  <si>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</si>
  <si>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</si>
  <si>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</si>
  <si>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</si>
  <si>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</si>
  <si>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</si>
  <si>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</si>
  <si>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</si>
  <si>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</si>
  <si>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</si>
  <si>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</si>
  <si>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</si>
  <si>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</si>
  <si>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</si>
  <si>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</si>
  <si>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</si>
  <si>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</si>
  <si>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</si>
  <si>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</si>
  <si>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</si>
  <si>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</si>
  <si>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</si>
  <si>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</si>
  <si>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</si>
  <si>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</si>
  <si>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</si>
  <si>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</si>
  <si>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</si>
  <si>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</si>
  <si>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</si>
  <si>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</si>
  <si>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</si>
  <si>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</si>
  <si>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</si>
  <si>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</si>
  <si>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</si>
  <si>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</si>
  <si>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</si>
  <si>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</si>
  <si>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</si>
  <si>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</si>
  <si>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</si>
  <si>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</si>
  <si>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</si>
  <si>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</si>
  <si>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</si>
  <si>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</si>
  <si>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</si>
  <si>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</si>
  <si>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</si>
  <si>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</si>
  <si>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</si>
  <si>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</si>
  <si>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</si>
  <si>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</si>
  <si>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</si>
  <si>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</si>
  <si>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</si>
  <si>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</si>
  <si>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</si>
  <si>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</si>
  <si>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</si>
  <si>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</si>
  <si>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</si>
  <si>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</si>
  <si>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</si>
  <si>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</si>
  <si>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</si>
  <si>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</si>
  <si>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</si>
  <si>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</si>
  <si>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</si>
  <si>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</si>
  <si>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</si>
  <si>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</si>
  <si>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</si>
  <si>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</si>
  <si>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</si>
  <si>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</si>
  <si>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</si>
  <si>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</si>
  <si>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</si>
  <si>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</si>
  <si>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</si>
  <si>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</si>
  <si>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</si>
  <si>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</si>
  <si>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</si>
  <si>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</si>
  <si>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</si>
  <si>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</si>
  <si>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</si>
  <si>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</si>
  <si>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</si>
  <si>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</si>
  <si>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</si>
  <si>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</si>
  <si>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</si>
  <si>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</si>
  <si>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</si>
  <si>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</si>
  <si>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</si>
  <si>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</si>
  <si>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</si>
  <si>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</si>
  <si>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</si>
  <si>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</si>
  <si>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</si>
  <si>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</si>
  <si>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</si>
  <si>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</si>
  <si>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</si>
  <si>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</si>
  <si>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</si>
  <si>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</si>
  <si>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</si>
  <si>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</si>
  <si>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</si>
  <si>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</si>
  <si>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</si>
  <si>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</si>
  <si>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</si>
  <si>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</si>
  <si>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</si>
  <si>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</si>
  <si>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</si>
  <si>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</si>
  <si>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</si>
  <si>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</si>
  <si>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</si>
  <si>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</si>
  <si>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</si>
  <si>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</si>
  <si>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</si>
  <si>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</si>
  <si>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</si>
  <si>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</si>
  <si>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</si>
  <si>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</si>
  <si>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</si>
  <si>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</si>
  <si>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</si>
  <si>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</si>
  <si>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</si>
  <si>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</si>
  <si>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</si>
  <si>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</si>
  <si>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</si>
  <si>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</si>
  <si>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</si>
  <si>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</si>
  <si>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</si>
  <si>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</si>
  <si>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</si>
  <si>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</si>
  <si>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</si>
  <si>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</si>
  <si>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</si>
  <si>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</si>
  <si>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</si>
  <si>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</si>
  <si>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</si>
  <si>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</si>
  <si>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</si>
  <si>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</si>
  <si>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</si>
  <si>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</si>
  <si>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</si>
  <si>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</si>
  <si>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</si>
  <si>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</si>
  <si>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</si>
  <si>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</si>
  <si>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</si>
  <si>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</si>
  <si>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</si>
  <si>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</si>
  <si>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</si>
  <si>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</si>
  <si>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</si>
  <si>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</si>
  <si>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</si>
  <si>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</si>
  <si>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</si>
  <si>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</si>
  <si>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</si>
  <si>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</si>
  <si>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</si>
  <si>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</si>
  <si>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</si>
  <si>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</si>
  <si>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</si>
  <si>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</si>
  <si>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</si>
  <si>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</si>
  <si>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</si>
  <si>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</si>
  <si>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</si>
  <si>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</si>
  <si>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</si>
  <si>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</si>
  <si>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</si>
  <si>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</si>
  <si>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</si>
  <si>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</si>
  <si>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</si>
  <si>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</si>
  <si>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</si>
  <si>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</si>
  <si>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</si>
  <si>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</si>
  <si>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</si>
  <si>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</si>
  <si>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</si>
  <si>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</si>
  <si>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</si>
  <si>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</si>
  <si>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</si>
  <si>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</si>
  <si>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</si>
  <si>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</si>
  <si>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</si>
  <si>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</si>
  <si>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</si>
  <si>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</si>
  <si>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</si>
  <si>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</si>
  <si>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</si>
  <si>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</si>
  <si>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</si>
  <si>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</si>
  <si>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</si>
  <si>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</si>
  <si>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</si>
  <si>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</si>
  <si>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</si>
  <si>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</si>
  <si>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</si>
  <si>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</si>
  <si>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</si>
  <si>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</si>
  <si>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</si>
  <si>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</si>
  <si>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</si>
  <si>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</si>
  <si>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</si>
  <si>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</si>
  <si>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</si>
  <si>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</si>
  <si>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</si>
  <si>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</si>
  <si>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</si>
  <si>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</si>
  <si>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</si>
  <si>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</si>
  <si>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</si>
  <si>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</si>
  <si>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</si>
  <si>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</si>
  <si>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</si>
  <si>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</si>
  <si>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</si>
  <si>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</si>
  <si>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</si>
  <si>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</si>
  <si>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</si>
  <si>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</si>
  <si>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</si>
  <si>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</si>
  <si>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</si>
  <si>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</si>
  <si>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</si>
  <si>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</si>
  <si>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</si>
  <si>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</si>
  <si>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</si>
  <si>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</si>
  <si>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</si>
  <si>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</si>
  <si>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</si>
  <si>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</si>
  <si>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</si>
  <si>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</si>
  <si>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</si>
  <si>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</si>
  <si>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</si>
  <si>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</si>
  <si>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</si>
  <si>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</si>
  <si>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</si>
  <si>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</si>
  <si>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</si>
  <si>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</si>
  <si>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</si>
  <si>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</si>
  <si>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</si>
  <si>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</si>
  <si>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</si>
  <si>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</si>
  <si>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</si>
  <si>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</si>
  <si>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</si>
  <si>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</si>
  <si>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</si>
  <si>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</si>
  <si>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</si>
  <si>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</si>
  <si>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</si>
  <si>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</si>
  <si>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</si>
  <si>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</si>
  <si>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</si>
  <si>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</si>
  <si>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</si>
  <si>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</si>
  <si>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</si>
  <si>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</si>
  <si>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</si>
  <si>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</si>
  <si>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</si>
  <si>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</si>
  <si>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</si>
  <si>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</si>
  <si>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</si>
  <si>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</si>
  <si>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</si>
  <si>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</si>
  <si>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</si>
  <si>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</si>
  <si>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</si>
  <si>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</si>
  <si>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</si>
  <si>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</si>
  <si>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</si>
  <si>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</si>
  <si>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</si>
  <si>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</si>
  <si>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</si>
  <si>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</si>
  <si>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</si>
  <si>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</si>
  <si>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</si>
  <si>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</si>
  <si>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</si>
  <si>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</si>
  <si>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</si>
  <si>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</si>
  <si>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</si>
  <si>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</si>
  <si>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</si>
  <si>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</si>
  <si>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</si>
  <si>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</si>
  <si>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</si>
  <si>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</si>
  <si>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</si>
  <si>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</si>
  <si>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</si>
  <si>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</si>
  <si>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</si>
  <si>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</si>
  <si>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</si>
  <si>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</si>
  <si>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</si>
  <si>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</si>
  <si>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</si>
  <si>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</si>
  <si>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</si>
  <si>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</si>
  <si>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</si>
  <si>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</si>
  <si>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</si>
  <si>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</si>
  <si>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</si>
  <si>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</si>
  <si>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</si>
  <si>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</si>
  <si>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</si>
  <si>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</si>
  <si>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</si>
  <si>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</si>
  <si>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</si>
  <si>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</si>
  <si>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</si>
  <si>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</si>
  <si>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</si>
  <si>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</si>
  <si>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</si>
  <si>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</si>
  <si>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</si>
  <si>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</si>
  <si>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</si>
  <si>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</si>
  <si>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</si>
  <si>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</si>
  <si>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</si>
  <si>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</si>
  <si>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</si>
  <si>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</si>
  <si>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</si>
  <si>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</si>
  <si>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</si>
  <si>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</si>
  <si>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</si>
  <si>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</si>
  <si>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</si>
  <si>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</si>
  <si>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</si>
  <si>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</si>
  <si>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</si>
  <si>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</si>
  <si>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</si>
  <si>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</si>
  <si>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</si>
  <si>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</si>
  <si>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</si>
  <si>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</si>
  <si>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</si>
  <si>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</si>
  <si>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</si>
  <si>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</si>
  <si>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</si>
  <si>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</si>
  <si>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</si>
  <si>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</si>
  <si>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</si>
  <si>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</si>
  <si>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</si>
  <si>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</si>
  <si>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</si>
  <si>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</si>
  <si>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</si>
  <si>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</si>
  <si>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</si>
  <si>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</si>
  <si>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</si>
  <si>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</si>
  <si>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</si>
  <si>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</si>
  <si>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</si>
  <si>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</si>
  <si>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</si>
  <si>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</si>
  <si>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</si>
  <si>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</si>
  <si>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</si>
  <si>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</si>
  <si>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</si>
  <si>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</si>
  <si>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</si>
  <si>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</si>
  <si>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</si>
  <si>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</si>
  <si>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</si>
  <si>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</si>
  <si>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</si>
  <si>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</si>
  <si>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</si>
  <si>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</si>
  <si>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</si>
  <si>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</si>
  <si>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</si>
  <si>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</si>
  <si>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</si>
  <si>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</si>
  <si>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</si>
  <si>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</si>
  <si>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</si>
  <si>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</si>
  <si>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</si>
  <si>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</si>
  <si>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</si>
  <si>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</si>
  <si>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</si>
  <si>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</si>
  <si>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</si>
  <si>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</si>
  <si>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</si>
  <si>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</si>
  <si>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</si>
  <si>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</si>
  <si>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</si>
  <si>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</si>
  <si>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</si>
  <si>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</si>
  <si>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</si>
  <si>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</si>
  <si>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</si>
  <si>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</si>
  <si>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</si>
  <si>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</si>
  <si>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</si>
  <si>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</si>
  <si>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</si>
  <si>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</si>
  <si>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</si>
  <si>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</si>
  <si>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</si>
  <si>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</si>
  <si>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</si>
  <si>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</si>
  <si>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</si>
  <si>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</si>
  <si>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</si>
  <si>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</si>
  <si>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</si>
  <si>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</si>
  <si>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</si>
  <si>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</si>
  <si>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</si>
  <si>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</si>
  <si>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</si>
  <si>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</si>
  <si>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</si>
  <si>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</si>
  <si>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</si>
  <si>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</si>
  <si>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</si>
  <si>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</si>
  <si>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</si>
  <si>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</si>
  <si>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</si>
  <si>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</si>
  <si>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</si>
  <si>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</si>
  <si>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</si>
  <si>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</si>
  <si>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</si>
  <si>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</si>
  <si>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</si>
  <si>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</si>
  <si>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</si>
  <si>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</si>
  <si>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</si>
  <si>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</si>
  <si>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</si>
  <si>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</si>
  <si>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</si>
  <si>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</si>
  <si>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</si>
  <si>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</si>
  <si>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</si>
  <si>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</si>
  <si>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</si>
  <si>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</si>
  <si>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</si>
  <si>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</si>
  <si>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</si>
  <si>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</si>
  <si>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</si>
  <si>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</si>
  <si>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</si>
  <si>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</si>
  <si>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</si>
  <si>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</si>
  <si>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</si>
  <si>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</si>
  <si>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</si>
  <si>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</si>
  <si>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</si>
  <si>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</si>
  <si>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</si>
  <si>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</si>
  <si>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</si>
  <si>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</si>
  <si>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</si>
  <si>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</si>
  <si>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</si>
  <si>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</si>
  <si>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</si>
  <si>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</si>
  <si>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</si>
  <si>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</si>
  <si>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</si>
  <si>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</si>
  <si>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</si>
  <si>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</si>
  <si>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</si>
  <si>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</si>
  <si>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</si>
  <si>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</si>
  <si>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</si>
  <si>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</si>
  <si>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</si>
  <si>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</si>
  <si>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</si>
  <si>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</si>
  <si>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</si>
  <si>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</si>
  <si>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</si>
  <si>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</si>
  <si>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</si>
  <si>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</si>
  <si>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</si>
  <si>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</si>
  <si>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</si>
  <si>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</si>
  <si>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</si>
  <si>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</si>
  <si>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</si>
  <si>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</si>
  <si>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</si>
  <si>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</si>
  <si>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</si>
  <si>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</si>
  <si>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</si>
  <si>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</si>
  <si>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</si>
  <si>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</si>
  <si>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</si>
  <si>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</si>
  <si>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</si>
  <si>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</si>
  <si>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</si>
  <si>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</si>
  <si>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</si>
  <si>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</si>
  <si>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</si>
  <si>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</si>
  <si>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</si>
  <si>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</si>
  <si>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</si>
  <si>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</si>
  <si>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</si>
  <si>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</si>
  <si>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</si>
  <si>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</si>
  <si>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</si>
  <si>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</si>
  <si>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</si>
  <si>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</si>
  <si>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</si>
  <si>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</si>
  <si>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</si>
  <si>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</si>
  <si>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</si>
  <si>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</si>
  <si>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</si>
  <si>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</si>
  <si>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</si>
  <si>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</si>
  <si>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</si>
  <si>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</si>
  <si>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</si>
  <si>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</si>
  <si>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</si>
  <si>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</si>
  <si>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</si>
  <si>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</si>
  <si>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</si>
  <si>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</si>
  <si>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</si>
  <si>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</si>
  <si>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</si>
  <si>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</si>
  <si>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</si>
  <si>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</si>
  <si>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</si>
  <si>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</si>
  <si>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</si>
  <si>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</si>
  <si>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</si>
  <si>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</si>
  <si>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</si>
  <si>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</si>
  <si>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</si>
  <si>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</si>
  <si>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</si>
  <si>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</si>
  <si>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</si>
  <si>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</si>
  <si>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</si>
  <si>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</si>
  <si>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</si>
  <si>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</si>
  <si>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</si>
  <si>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</si>
  <si>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</si>
  <si>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</si>
  <si>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</si>
  <si>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</si>
  <si>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</si>
  <si>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</si>
  <si>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</si>
  <si>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</si>
  <si>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</si>
  <si>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</si>
  <si>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</si>
  <si>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</si>
  <si>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</si>
  <si>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</si>
  <si>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</si>
  <si>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</si>
  <si>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</si>
  <si>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</si>
  <si>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</si>
  <si>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</si>
  <si>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</si>
  <si>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</si>
  <si>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</si>
  <si>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</si>
  <si>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</si>
  <si>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</si>
  <si>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</si>
  <si>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</si>
  <si>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</si>
  <si>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</si>
  <si>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</si>
  <si>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</si>
  <si>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</si>
  <si>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</si>
  <si>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</si>
  <si>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</si>
  <si>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</si>
  <si>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</si>
  <si>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</si>
  <si>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</si>
  <si>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</si>
  <si>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</si>
  <si>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</si>
  <si>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</si>
  <si>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</si>
  <si>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</si>
  <si>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</si>
  <si>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</si>
  <si>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</si>
  <si>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</si>
  <si>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</si>
  <si>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</si>
  <si>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</si>
  <si>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</si>
  <si>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</si>
  <si>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</si>
  <si>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</si>
  <si>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</si>
  <si>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</si>
  <si>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</si>
  <si>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</si>
  <si>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</si>
  <si>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</si>
  <si>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</si>
  <si>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</si>
  <si>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</si>
  <si>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</si>
  <si>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</si>
  <si>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</si>
  <si>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</si>
  <si>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</si>
  <si>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</si>
  <si>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</si>
  <si>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</si>
  <si>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</si>
  <si>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</si>
  <si>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</si>
  <si>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</si>
  <si>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</si>
  <si>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</si>
  <si>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</si>
  <si>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</si>
  <si>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</si>
  <si>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</si>
  <si>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</si>
  <si>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</si>
  <si>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</si>
  <si>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</si>
  <si>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</si>
  <si>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</si>
  <si>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</si>
  <si>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</si>
  <si>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</si>
  <si>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</si>
  <si>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</si>
  <si>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</si>
  <si>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</si>
  <si>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</si>
  <si>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</si>
  <si>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</si>
  <si>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</si>
  <si>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</si>
  <si>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</si>
  <si>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</si>
  <si>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</si>
  <si>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</si>
  <si>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</si>
  <si>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</si>
  <si>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</si>
  <si>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</si>
  <si>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</si>
  <si>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</si>
  <si>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</si>
  <si>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</si>
  <si>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</si>
  <si>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</si>
  <si>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</si>
  <si>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</si>
  <si>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</si>
  <si>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</si>
  <si>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</si>
  <si>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</si>
  <si>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</si>
  <si>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</si>
  <si>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</si>
  <si>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</si>
  <si>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</si>
  <si>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</si>
  <si>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</si>
  <si>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</si>
  <si>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</si>
  <si>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</si>
  <si>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</si>
  <si>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</si>
  <si>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</si>
  <si>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</si>
  <si>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</si>
  <si>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</si>
  <si>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</si>
  <si>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</si>
  <si>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</si>
  <si>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</si>
  <si>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</si>
  <si>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</si>
  <si>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</si>
  <si>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</si>
  <si>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</si>
  <si>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</si>
  <si>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</si>
  <si>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</si>
  <si>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</si>
  <si>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</si>
  <si>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</si>
  <si>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</si>
  <si>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</si>
  <si>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</si>
  <si>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</si>
  <si>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</si>
  <si>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</si>
  <si>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</si>
  <si>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</si>
  <si>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</si>
  <si>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</si>
  <si>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</si>
  <si>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</si>
  <si>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</si>
  <si>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</si>
  <si>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</si>
  <si>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</si>
  <si>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</si>
  <si>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</si>
  <si>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</si>
  <si>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</si>
  <si>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</si>
  <si>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</si>
  <si>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</si>
  <si>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</si>
  <si>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</si>
  <si>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</si>
  <si>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</si>
  <si>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</si>
  <si>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</si>
  <si>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</si>
  <si>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</si>
  <si>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</si>
  <si>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</si>
  <si>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</si>
  <si>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</si>
  <si>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</si>
  <si>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</si>
  <si>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</si>
  <si>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</si>
  <si>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</si>
  <si>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</si>
  <si>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</si>
  <si>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</si>
  <si>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</si>
  <si>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</si>
  <si>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</si>
  <si>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</si>
  <si>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</si>
  <si>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</si>
  <si>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</si>
  <si>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</si>
  <si>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</si>
  <si>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</si>
  <si>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</si>
  <si>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</si>
  <si>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</si>
  <si>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</si>
  <si>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</si>
  <si>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</si>
  <si>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</si>
  <si>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</si>
  <si>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</si>
  <si>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</si>
  <si>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</si>
  <si>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</si>
  <si>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</si>
  <si>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</si>
  <si>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</si>
  <si>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</si>
  <si>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</si>
  <si>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</si>
  <si>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</si>
  <si>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</si>
  <si>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</si>
  <si>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</si>
  <si>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</si>
  <si>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</si>
  <si>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</si>
  <si>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</si>
  <si>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</si>
  <si>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</si>
  <si>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</si>
  <si>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</si>
  <si>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</si>
  <si>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</si>
  <si>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</si>
  <si>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</si>
  <si>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</si>
  <si>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</si>
  <si>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</si>
  <si>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</si>
  <si>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</si>
  <si>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</si>
  <si>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</si>
  <si>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</si>
  <si>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</si>
  <si>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</si>
  <si>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</si>
  <si>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</si>
  <si>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</si>
  <si>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</si>
  <si>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</si>
  <si>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</si>
  <si>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</si>
  <si>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</si>
  <si>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</si>
  <si>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</si>
  <si>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</si>
  <si>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</si>
  <si>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</si>
  <si>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</si>
  <si>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</si>
  <si>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</si>
  <si>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</si>
  <si>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</si>
  <si>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</si>
  <si>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</si>
  <si>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</si>
  <si>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</si>
  <si>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</si>
  <si>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</si>
  <si>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</si>
  <si>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</si>
  <si>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</si>
  <si>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</si>
  <si>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</si>
  <si>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</si>
  <si>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</si>
  <si>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</si>
  <si>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</si>
  <si>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</si>
  <si>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</si>
  <si>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</si>
  <si>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</si>
  <si>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</si>
  <si>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</si>
  <si>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</si>
  <si>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</si>
  <si>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</si>
  <si>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</si>
  <si>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</si>
  <si>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</si>
  <si>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</si>
  <si>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</si>
  <si>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</si>
  <si>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</si>
  <si>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</si>
  <si>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</si>
  <si>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</si>
  <si>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</si>
  <si>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</si>
  <si>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</si>
  <si>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</si>
  <si>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</si>
  <si>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</si>
  <si>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</si>
  <si>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</si>
  <si>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</si>
  <si>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</si>
  <si>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</si>
  <si>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</si>
  <si>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</si>
  <si>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</si>
  <si>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</si>
  <si>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</si>
  <si>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</si>
  <si>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</si>
  <si>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</si>
  <si>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</si>
  <si>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</si>
  <si>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</si>
  <si>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</si>
  <si>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</si>
  <si>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</si>
  <si>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</si>
  <si>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</si>
  <si>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</si>
  <si>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</si>
  <si>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</si>
  <si>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</si>
  <si>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</si>
  <si>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</si>
  <si>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</si>
  <si>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</si>
  <si>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</si>
  <si>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</si>
  <si>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</si>
  <si>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</si>
  <si>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</si>
  <si>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</si>
  <si>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</si>
  <si>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</si>
  <si>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</si>
  <si>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</si>
  <si>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</si>
  <si>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</si>
  <si>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</si>
  <si>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</si>
  <si>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</si>
  <si>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</si>
  <si>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</si>
  <si>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</si>
  <si>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</si>
  <si>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</si>
  <si>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</si>
  <si>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</si>
  <si>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</si>
  <si>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</si>
  <si>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</si>
  <si>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</si>
  <si>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</si>
  <si>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</si>
  <si>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</si>
  <si>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</si>
  <si>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</si>
  <si>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</si>
  <si>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</si>
  <si>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</si>
  <si>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</si>
  <si>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</si>
  <si>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</si>
  <si>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</si>
  <si>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</si>
  <si>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</si>
  <si>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</si>
  <si>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</si>
  <si>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</si>
  <si>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</si>
  <si>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</si>
  <si>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</si>
  <si>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</si>
  <si>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</si>
  <si>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</si>
  <si>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</si>
  <si>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</si>
  <si>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</si>
  <si>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</si>
  <si>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</si>
  <si>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</si>
  <si>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</si>
  <si>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</si>
  <si>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</si>
  <si>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</si>
  <si>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</si>
  <si>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</si>
  <si>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</si>
  <si>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</si>
  <si>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</si>
  <si>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</si>
  <si>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</si>
  <si>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</si>
  <si>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</si>
  <si>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</si>
  <si>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</si>
  <si>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</si>
  <si>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</si>
  <si>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</si>
  <si>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</si>
  <si>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</si>
  <si>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</si>
  <si>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</si>
  <si>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</si>
  <si>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</si>
  <si>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</si>
  <si>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</si>
  <si>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</si>
  <si>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</si>
  <si>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</si>
  <si>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</si>
  <si>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</si>
  <si>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</si>
  <si>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</si>
  <si>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</si>
  <si>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</si>
  <si>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</si>
  <si>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</si>
  <si>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</si>
  <si>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</si>
  <si>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</si>
  <si>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</si>
  <si>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</si>
  <si>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</si>
  <si>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</si>
  <si>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</si>
  <si>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</si>
  <si>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</si>
  <si>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</si>
  <si>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</si>
  <si>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</si>
  <si>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</si>
  <si>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</si>
  <si>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</si>
  <si>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</si>
  <si>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</si>
  <si>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</si>
  <si>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</si>
  <si>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</si>
  <si>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</si>
  <si>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</si>
  <si>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</si>
  <si>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</si>
  <si>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</si>
  <si>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</si>
  <si>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</si>
  <si>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</si>
  <si>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</si>
  <si>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</si>
  <si>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</si>
  <si>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</si>
  <si>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</si>
  <si>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</si>
  <si>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</si>
  <si>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</si>
  <si>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</si>
  <si>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</si>
  <si>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</si>
  <si>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</si>
  <si>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</si>
  <si>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</si>
  <si>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</si>
  <si>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</si>
  <si>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</si>
  <si>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</si>
  <si>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</si>
  <si>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</si>
  <si>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</si>
  <si>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</si>
  <si>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</si>
  <si>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</si>
  <si>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</si>
  <si>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</si>
  <si>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</si>
  <si>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</si>
  <si>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</si>
  <si>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</si>
  <si>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</si>
  <si>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</si>
  <si>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</si>
  <si>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</si>
  <si>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</si>
  <si>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</si>
  <si>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</si>
  <si>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</si>
  <si>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</si>
  <si>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</si>
  <si>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</si>
  <si>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</si>
  <si>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</si>
  <si>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</si>
  <si>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</si>
  <si>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</si>
  <si>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</si>
  <si>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</si>
  <si>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</si>
  <si>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</si>
  <si>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</si>
  <si>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</si>
  <si>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</si>
  <si>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</si>
  <si>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</si>
  <si>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</si>
  <si>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</si>
  <si>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</si>
  <si>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</si>
  <si>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</si>
  <si>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</si>
  <si>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</si>
  <si>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</si>
  <si>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</si>
  <si>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</si>
  <si>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</si>
  <si>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</si>
  <si>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</si>
  <si>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</si>
  <si>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</si>
  <si>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</si>
  <si>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</si>
  <si>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</si>
  <si>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</si>
  <si>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</si>
  <si>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</si>
  <si>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</si>
  <si>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</si>
  <si>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</si>
  <si>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</si>
  <si>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</si>
  <si>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</si>
  <si>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</si>
  <si>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</si>
  <si>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</si>
  <si>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</si>
  <si>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</si>
  <si>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</si>
  <si>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</si>
  <si>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</si>
  <si>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</si>
  <si>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</si>
  <si>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</si>
  <si>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</si>
  <si>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</si>
  <si>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</si>
  <si>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</si>
  <si>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</si>
  <si>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</si>
  <si>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</si>
  <si>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</si>
  <si>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</si>
  <si>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</si>
  <si>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</si>
  <si>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</si>
  <si>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</si>
  <si>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</si>
  <si>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</si>
  <si>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</si>
  <si>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</si>
  <si>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</si>
  <si>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</si>
  <si>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</si>
  <si>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</si>
  <si>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</si>
  <si>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</si>
  <si>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</si>
  <si>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</si>
  <si>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</si>
  <si>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</si>
  <si>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</si>
  <si>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</si>
  <si>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</si>
  <si>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</si>
  <si>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</si>
  <si>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</si>
  <si>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</si>
  <si>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</si>
  <si>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</si>
  <si>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</si>
  <si>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</si>
  <si>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</si>
  <si>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</si>
  <si>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</si>
  <si>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</si>
  <si>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</si>
  <si>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</si>
  <si>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</si>
  <si>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</si>
  <si>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</si>
  <si>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</si>
  <si>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</si>
  <si>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</si>
  <si>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</si>
  <si>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</si>
  <si>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</si>
  <si>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</si>
  <si>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</si>
  <si>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</si>
  <si>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</si>
  <si>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</si>
  <si>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</si>
  <si>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</si>
  <si>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</si>
  <si>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</si>
  <si>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</si>
  <si>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</si>
  <si>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</si>
  <si>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</si>
  <si>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</si>
  <si>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</si>
  <si>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</si>
  <si>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</si>
  <si>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</si>
  <si>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</si>
  <si>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</si>
  <si>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</si>
  <si>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</si>
  <si>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</si>
  <si>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</si>
  <si>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</si>
  <si>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</si>
  <si>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</si>
  <si>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</si>
  <si>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</si>
  <si>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</si>
  <si>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</si>
  <si>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</si>
  <si>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</si>
  <si>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</si>
  <si>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</si>
  <si>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</si>
  <si>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</si>
  <si>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</si>
  <si>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</si>
  <si>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</si>
  <si>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</si>
  <si>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</si>
  <si>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</si>
  <si>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</si>
  <si>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</si>
  <si>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</si>
  <si>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</si>
  <si>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</si>
  <si>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</si>
  <si>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</si>
  <si>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</si>
  <si>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</si>
  <si>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</si>
  <si>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</si>
  <si>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</si>
  <si>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</si>
  <si>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</si>
  <si>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</si>
  <si>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</si>
  <si>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</si>
  <si>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</si>
  <si>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</si>
  <si>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</si>
  <si>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</si>
  <si>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</si>
  <si>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</si>
  <si>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</si>
  <si>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</si>
  <si>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</si>
  <si>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</si>
  <si>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</si>
  <si>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</si>
  <si>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</si>
  <si>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</si>
  <si>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</si>
  <si>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</si>
  <si>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</si>
  <si>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</si>
  <si>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</si>
  <si>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</si>
  <si>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</si>
  <si>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</si>
  <si>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</si>
  <si>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</si>
  <si>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</si>
  <si>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</si>
  <si>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</si>
  <si>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</si>
  <si>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</si>
  <si>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</si>
  <si>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</si>
  <si>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</si>
  <si>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</si>
  <si>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</si>
  <si>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</si>
  <si>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</si>
  <si>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</si>
  <si>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</si>
  <si>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</si>
  <si>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</si>
  <si>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</si>
  <si>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</si>
  <si>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</si>
  <si>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</si>
  <si>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</si>
  <si>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</si>
  <si>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</si>
  <si>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</si>
  <si>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</si>
  <si>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</si>
  <si>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</si>
  <si>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</si>
  <si>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</si>
  <si>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</si>
  <si>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</si>
  <si>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</si>
  <si>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</si>
  <si>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</si>
  <si>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</si>
  <si>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</si>
  <si>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</si>
  <si>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</si>
  <si>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</si>
  <si>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</si>
  <si>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</si>
  <si>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</si>
  <si>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</si>
  <si>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</si>
  <si>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</si>
  <si>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</si>
  <si>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</si>
  <si>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</si>
  <si>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</si>
  <si>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</si>
  <si>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</si>
  <si>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</si>
  <si>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</si>
  <si>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</si>
  <si>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</si>
  <si>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</si>
  <si>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</si>
  <si>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</si>
  <si>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</si>
  <si>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</si>
  <si>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</si>
  <si>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</si>
  <si>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</si>
  <si>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</si>
  <si>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</si>
  <si>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</si>
  <si>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</si>
  <si>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</si>
  <si>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</si>
  <si>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</si>
  <si>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</si>
  <si>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</si>
  <si>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</si>
  <si>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</si>
  <si>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</si>
  <si>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</si>
  <si>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</si>
  <si>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</si>
  <si>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</si>
  <si>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</si>
  <si>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</si>
  <si>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</si>
  <si>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</si>
  <si>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</si>
  <si>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</si>
  <si>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</si>
  <si>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</si>
  <si>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</si>
  <si>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</si>
  <si>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</si>
  <si>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</si>
  <si>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</si>
  <si>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</si>
  <si>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</si>
  <si>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</si>
  <si>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</si>
  <si>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</si>
  <si>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</si>
  <si>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</si>
  <si>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</si>
  <si>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</si>
  <si>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</si>
  <si>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</si>
  <si>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</si>
  <si>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</si>
  <si>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</si>
  <si>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</si>
  <si>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</si>
  <si>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</si>
  <si>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</si>
  <si>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</si>
  <si>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</si>
  <si>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</si>
  <si>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</si>
  <si>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</si>
  <si>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</si>
  <si>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</si>
  <si>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</si>
  <si>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</si>
  <si>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</si>
  <si>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</si>
  <si>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</si>
  <si>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</si>
  <si>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</si>
  <si>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</si>
  <si>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</si>
  <si>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</si>
  <si>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</si>
  <si>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</si>
  <si>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</si>
  <si>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</si>
  <si>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</si>
  <si>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</si>
  <si>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</si>
  <si>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</si>
  <si>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</si>
  <si>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</si>
  <si>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</si>
  <si>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</si>
  <si>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</si>
  <si>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</si>
  <si>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</si>
  <si>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</si>
  <si>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</si>
  <si>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</si>
  <si>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</si>
  <si>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</si>
  <si>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</si>
  <si>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</si>
  <si>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</si>
  <si>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</si>
  <si>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</si>
  <si>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</si>
  <si>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</si>
  <si>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</si>
  <si>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</si>
  <si>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</si>
  <si>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</si>
  <si>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</si>
  <si>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</si>
  <si>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</si>
  <si>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</si>
  <si>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</si>
  <si>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</si>
  <si>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</si>
  <si>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</si>
  <si>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</si>
  <si>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</si>
  <si>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</si>
  <si>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</si>
  <si>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</si>
  <si>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</si>
  <si>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</si>
  <si>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</si>
  <si>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</si>
  <si>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</si>
  <si>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</si>
  <si>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</si>
  <si>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</si>
  <si>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</si>
  <si>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</si>
  <si>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</si>
  <si>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</si>
  <si>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</si>
  <si>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</si>
  <si>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</si>
  <si>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</si>
  <si>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</si>
  <si>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</si>
  <si>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</si>
  <si>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</si>
  <si>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</si>
  <si>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</si>
  <si>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</si>
  <si>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</si>
  <si>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</si>
  <si>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</si>
  <si>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</si>
  <si>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</si>
  <si>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</si>
  <si>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</si>
  <si>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</si>
  <si>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</si>
  <si>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</si>
  <si>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</si>
  <si>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</si>
  <si>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</si>
  <si>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</si>
  <si>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</si>
  <si>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</si>
  <si>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</si>
  <si>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</si>
  <si>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</si>
  <si>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</si>
  <si>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</si>
  <si>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</si>
  <si>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</si>
  <si>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</si>
  <si>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</si>
  <si>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</si>
  <si>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</si>
  <si>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</si>
  <si>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</si>
  <si>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</si>
  <si>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</si>
  <si>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</si>
  <si>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</si>
  <si>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</si>
  <si>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</si>
  <si>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</si>
  <si>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</si>
  <si>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</si>
  <si>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</si>
  <si>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</si>
  <si>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</si>
  <si>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</si>
  <si>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</si>
  <si>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</si>
  <si>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</si>
  <si>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</si>
  <si>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</si>
  <si>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</si>
  <si>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</si>
  <si>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</si>
  <si>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</si>
  <si>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</si>
  <si>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</si>
  <si>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</si>
  <si>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</si>
  <si>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</si>
  <si>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</si>
  <si>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</si>
  <si>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</si>
  <si>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</si>
  <si>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</si>
  <si>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</si>
  <si>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</si>
  <si>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</si>
  <si>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</si>
  <si>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</si>
  <si>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</si>
  <si>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</si>
  <si>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</si>
  <si>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</si>
  <si>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</si>
  <si>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</si>
  <si>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</si>
  <si>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</si>
  <si>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</si>
  <si>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</si>
  <si>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</si>
  <si>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</si>
  <si>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</si>
  <si>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</si>
  <si>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</si>
  <si>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</si>
  <si>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</si>
  <si>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</si>
  <si>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</si>
  <si>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</si>
  <si>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</si>
  <si>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</si>
  <si>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</si>
  <si>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</si>
  <si>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</si>
  <si>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</si>
  <si>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</si>
  <si>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</si>
  <si>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</si>
  <si>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</si>
  <si>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</si>
  <si>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</si>
  <si>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</si>
  <si>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</si>
  <si>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</si>
  <si>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</si>
  <si>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</si>
  <si>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</si>
  <si>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</si>
  <si>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</si>
  <si>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</si>
  <si>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</si>
  <si>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</si>
  <si>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</si>
  <si>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</si>
  <si>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</si>
  <si>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</si>
  <si>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</si>
  <si>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</si>
  <si>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</si>
  <si>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</si>
  <si>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</si>
  <si>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</si>
  <si>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</si>
  <si>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</si>
  <si>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</si>
  <si>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</si>
  <si>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</si>
  <si>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</si>
  <si>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</si>
  <si>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</si>
  <si>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</si>
  <si>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</si>
  <si>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</si>
  <si>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</si>
  <si>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</si>
  <si>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</si>
  <si>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</si>
  <si>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</si>
  <si>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</si>
  <si>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</si>
  <si>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</si>
  <si>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</si>
  <si>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</si>
  <si>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</si>
  <si>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</si>
  <si>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</si>
  <si>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</si>
  <si>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</si>
  <si>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</si>
  <si>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</si>
  <si>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</si>
  <si>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</si>
  <si>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</si>
  <si>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</si>
  <si>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</si>
  <si>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</si>
  <si>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</si>
  <si>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</si>
  <si>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</si>
  <si>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</si>
  <si>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</si>
  <si>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</si>
  <si>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</si>
  <si>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</si>
  <si>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</si>
  <si>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</si>
  <si>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</si>
  <si>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</si>
  <si>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</si>
  <si>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</si>
  <si>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</si>
  <si>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</si>
  <si>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</si>
  <si>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</si>
  <si>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</si>
  <si>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</si>
  <si>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</si>
  <si>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</si>
  <si>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</si>
  <si>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</si>
  <si>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</si>
  <si>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</si>
  <si>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</si>
  <si>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</si>
  <si>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</si>
  <si>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</si>
  <si>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</si>
  <si>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</si>
  <si>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</si>
  <si>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</si>
  <si>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</si>
  <si>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</si>
  <si>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</si>
  <si>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</si>
  <si>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</si>
  <si>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</si>
  <si>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</si>
  <si>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</si>
  <si>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</si>
  <si>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</si>
  <si>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</si>
  <si>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</si>
  <si>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</si>
  <si>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</si>
  <si>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</si>
  <si>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</si>
  <si>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</si>
  <si>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</si>
  <si>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</si>
  <si>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</si>
  <si>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</si>
  <si>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</si>
  <si>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</si>
  <si>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</si>
  <si>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</si>
  <si>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</si>
  <si>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</si>
  <si>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</si>
  <si>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</si>
  <si>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</si>
  <si>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</si>
  <si>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</si>
  <si>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</si>
  <si>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</si>
  <si>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</si>
  <si>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</si>
  <si>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</si>
  <si>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</si>
  <si>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</si>
  <si>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</si>
  <si>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</si>
  <si>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</si>
  <si>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</si>
  <si>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</si>
  <si>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</si>
  <si>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</si>
  <si>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</si>
  <si>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</si>
  <si>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</si>
  <si>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</si>
  <si>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</si>
  <si>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</si>
  <si>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</si>
  <si>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</si>
  <si>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</si>
  <si>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</si>
  <si>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</si>
  <si>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</si>
  <si>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</si>
  <si>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</si>
  <si>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</si>
  <si>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</si>
  <si>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</si>
  <si>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</si>
  <si>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</si>
  <si>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</si>
  <si>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</si>
  <si>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</si>
  <si>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</si>
  <si>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</si>
  <si>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</si>
  <si>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</si>
  <si>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</si>
  <si>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</si>
  <si>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</si>
  <si>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</si>
  <si>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</si>
  <si>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</si>
  <si>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</si>
  <si>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</si>
  <si>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</si>
  <si>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</si>
  <si>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</si>
  <si>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</si>
  <si>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</si>
  <si>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</si>
  <si>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</si>
  <si>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</si>
  <si>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</si>
  <si>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</si>
  <si>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</si>
  <si>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</si>
  <si>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</si>
  <si>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</si>
  <si>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</si>
  <si>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</si>
  <si>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</si>
  <si>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</si>
  <si>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</si>
  <si>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</si>
  <si>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</si>
  <si>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</si>
  <si>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</si>
  <si>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</si>
  <si>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</si>
  <si>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</si>
  <si>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</si>
  <si>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</si>
  <si>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</si>
  <si>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</si>
  <si>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</si>
  <si>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</si>
  <si>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</si>
  <si>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</si>
  <si>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</si>
  <si>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</si>
  <si>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</si>
  <si>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</si>
  <si>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</si>
  <si>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</si>
  <si>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</si>
  <si>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</si>
  <si>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</si>
  <si>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</si>
  <si>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</si>
  <si>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</si>
  <si>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</si>
  <si>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</si>
  <si>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</si>
  <si>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</si>
  <si>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</si>
  <si>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</si>
  <si>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</si>
  <si>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</si>
  <si>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</si>
  <si>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</si>
  <si>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</si>
  <si>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</si>
  <si>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</si>
  <si>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</si>
  <si>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</si>
  <si>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</si>
  <si>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</si>
  <si>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</si>
  <si>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</si>
  <si>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</si>
  <si>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</si>
  <si>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</si>
  <si>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</si>
  <si>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</si>
  <si>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</si>
  <si>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</si>
  <si>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</si>
  <si>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</si>
  <si>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</si>
  <si>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</si>
  <si>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</si>
  <si>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</si>
  <si>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</si>
  <si>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</si>
  <si>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</si>
  <si>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</si>
  <si>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</si>
  <si>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</si>
  <si>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</si>
  <si>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</si>
  <si>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</si>
  <si>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</si>
  <si>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</si>
  <si>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</si>
  <si>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</si>
  <si>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</si>
  <si>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</si>
  <si>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</si>
  <si>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</si>
  <si>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</si>
  <si>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</si>
  <si>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</si>
  <si>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</si>
  <si>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</si>
  <si>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</si>
  <si>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</si>
  <si>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</si>
  <si>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</si>
  <si>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</si>
  <si>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</si>
  <si>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</si>
  <si>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</si>
  <si>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</si>
  <si>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</si>
  <si>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</si>
  <si>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</si>
  <si>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</si>
  <si>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</si>
  <si>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</si>
  <si>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</si>
  <si>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</si>
  <si>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</si>
  <si>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</si>
  <si>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</si>
  <si>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</si>
  <si>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</si>
  <si>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</si>
  <si>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</si>
  <si>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</si>
  <si>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</si>
  <si>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</si>
  <si>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</si>
  <si>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</si>
  <si>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</si>
  <si>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</si>
  <si>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</si>
  <si>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</si>
  <si>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</si>
  <si>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</si>
  <si>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</si>
  <si>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</si>
  <si>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</si>
  <si>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</si>
  <si>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</si>
  <si>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</si>
  <si>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</si>
  <si>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</si>
  <si>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</si>
  <si>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</si>
  <si>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</si>
  <si>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</si>
  <si>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</si>
  <si>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</si>
  <si>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</si>
  <si>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</si>
  <si>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</si>
  <si>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</si>
  <si>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</si>
  <si>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</si>
  <si>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</si>
  <si>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</si>
  <si>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</si>
  <si>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</si>
  <si>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</si>
  <si>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</si>
  <si>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</si>
  <si>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</si>
  <si>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</si>
  <si>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</si>
  <si>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</si>
  <si>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</si>
  <si>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</si>
  <si>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</si>
  <si>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</si>
  <si>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</si>
  <si>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</si>
  <si>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</si>
  <si>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</si>
  <si>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</si>
  <si>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</si>
  <si>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</si>
  <si>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</si>
  <si>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</si>
  <si>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</si>
  <si>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</si>
  <si>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</si>
  <si>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</si>
  <si>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</si>
  <si>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</si>
  <si>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</si>
  <si>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</si>
  <si>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</si>
  <si>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</si>
  <si>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</si>
  <si>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</si>
  <si>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</si>
  <si>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</si>
  <si>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</si>
  <si>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</si>
  <si>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</si>
  <si>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</si>
  <si>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</si>
  <si>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</si>
  <si>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</si>
  <si>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</si>
  <si>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</si>
  <si>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</si>
  <si>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</si>
  <si>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</si>
  <si>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</si>
  <si>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</si>
  <si>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</si>
  <si>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</si>
  <si>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</si>
  <si>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</si>
  <si>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</si>
  <si>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</si>
  <si>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</si>
  <si>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</si>
  <si>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</si>
  <si>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</si>
  <si>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</si>
  <si>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</si>
  <si>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</si>
  <si>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</si>
  <si>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</si>
  <si>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</si>
  <si>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</si>
  <si>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</si>
  <si>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</si>
  <si>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</si>
  <si>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</si>
  <si>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</si>
  <si>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</si>
  <si>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</si>
  <si>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</si>
  <si>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</si>
  <si>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</si>
  <si>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</si>
  <si>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</si>
  <si>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</si>
  <si>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</si>
  <si>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</si>
  <si>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</si>
  <si>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</si>
  <si>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</si>
  <si>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</si>
  <si>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</si>
  <si>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</si>
  <si>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</si>
  <si>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</si>
  <si>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</si>
  <si>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</si>
  <si>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</si>
  <si>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</si>
  <si>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</si>
  <si>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</si>
  <si>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</si>
  <si>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</si>
  <si>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</si>
  <si>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</si>
  <si>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</si>
  <si>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</si>
  <si>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</si>
  <si>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</si>
  <si>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</si>
  <si>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</si>
  <si>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</si>
  <si>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</si>
  <si>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</si>
  <si>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</si>
  <si>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</si>
  <si>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</si>
  <si>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</si>
  <si>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</si>
  <si>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</si>
  <si>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</si>
  <si>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</si>
  <si>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</si>
  <si>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</si>
  <si>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</si>
  <si>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</si>
  <si>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</si>
  <si>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</si>
  <si>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</si>
  <si>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</si>
  <si>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</si>
  <si>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</si>
  <si>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</si>
  <si>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</si>
  <si>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</si>
  <si>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</si>
  <si>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</si>
  <si>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</si>
  <si>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</si>
  <si>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</si>
  <si>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</si>
  <si>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</si>
  <si>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</si>
  <si>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</si>
  <si>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</si>
  <si>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</si>
  <si>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</si>
  <si>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</si>
  <si>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</si>
  <si>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</si>
  <si>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</si>
  <si>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</si>
  <si>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</si>
  <si>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</si>
  <si>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</si>
  <si>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</si>
  <si>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</si>
  <si>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</si>
  <si>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</si>
  <si>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</si>
  <si>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</si>
  <si>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</si>
  <si>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</si>
  <si>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</si>
  <si>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</si>
  <si>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</si>
  <si>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</si>
  <si>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</si>
  <si>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</si>
  <si>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</si>
  <si>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</si>
  <si>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</si>
  <si>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</si>
  <si>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</si>
  <si>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</si>
  <si>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</si>
  <si>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</si>
  <si>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</si>
  <si>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</si>
  <si>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</si>
  <si>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</si>
  <si>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</si>
  <si>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</si>
  <si>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</si>
  <si>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</si>
  <si>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</si>
  <si>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</si>
  <si>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</si>
  <si>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</si>
  <si>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</si>
  <si>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</si>
  <si>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</si>
  <si>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</si>
  <si>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</si>
  <si>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</si>
  <si>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</si>
  <si>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</si>
  <si>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</si>
  <si>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</si>
  <si>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</si>
  <si>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</si>
  <si>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</si>
  <si>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</si>
  <si>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</si>
  <si>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</si>
  <si>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</si>
  <si>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</si>
  <si>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</si>
  <si>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</si>
  <si>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</si>
  <si>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</si>
  <si>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</si>
  <si>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</si>
  <si>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</si>
  <si>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</si>
  <si>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</si>
  <si>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</si>
  <si>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</si>
  <si>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</si>
  <si>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</si>
  <si>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</si>
  <si>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</si>
  <si>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</si>
  <si>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</si>
  <si>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</si>
  <si>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</si>
  <si>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</si>
  <si>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</si>
  <si>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</si>
  <si>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</si>
  <si>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</si>
  <si>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</si>
  <si>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</si>
  <si>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</si>
  <si>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</si>
  <si>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</si>
  <si>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</si>
  <si>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</si>
  <si>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</si>
  <si>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</si>
  <si>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</si>
  <si>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</si>
  <si>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</si>
  <si>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</si>
  <si>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</si>
  <si>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</si>
  <si>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</si>
  <si>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</si>
  <si>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</si>
  <si>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</si>
  <si>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</si>
  <si>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</si>
  <si>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</si>
  <si>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</si>
  <si>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</si>
  <si>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</si>
  <si>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</si>
  <si>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</si>
  <si>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</si>
  <si>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</si>
  <si>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</si>
  <si>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</si>
  <si>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</si>
  <si>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</si>
  <si>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</si>
  <si>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</si>
  <si>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</si>
  <si>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</si>
  <si>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</si>
  <si>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</si>
  <si>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</si>
  <si>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</si>
  <si>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</si>
  <si>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</si>
  <si>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</si>
  <si>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</si>
  <si>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</si>
  <si>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</si>
  <si>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</si>
  <si>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</si>
  <si>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</si>
  <si>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</si>
  <si>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</si>
  <si>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</si>
  <si>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</si>
  <si>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</si>
  <si>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</si>
  <si>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</si>
  <si>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</si>
  <si>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</si>
  <si>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</si>
  <si>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</si>
  <si>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</si>
  <si>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</si>
  <si>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</si>
  <si>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</si>
  <si>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</si>
  <si>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</si>
  <si>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</si>
  <si>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</si>
  <si>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</si>
  <si>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</si>
  <si>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</si>
  <si>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</si>
  <si>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</si>
  <si>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</si>
  <si>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</si>
  <si>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</si>
  <si>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</si>
  <si>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</si>
  <si>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</si>
  <si>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</si>
  <si>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</si>
  <si>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</si>
  <si>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</si>
  <si>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</si>
  <si>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</si>
  <si>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</si>
  <si>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</si>
  <si>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</si>
  <si>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</si>
  <si>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</si>
  <si>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</si>
  <si>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</si>
  <si>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</si>
  <si>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</si>
  <si>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</si>
  <si>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</si>
  <si>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</si>
  <si>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</si>
  <si>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</si>
  <si>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</si>
  <si>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</si>
  <si>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</si>
  <si>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</si>
  <si>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</si>
  <si>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</si>
  <si>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</si>
  <si>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</si>
  <si>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</si>
  <si>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</si>
  <si>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</si>
  <si>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</si>
  <si>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</si>
  <si>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</si>
  <si>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</si>
  <si>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</si>
  <si>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</si>
  <si>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</si>
  <si>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</si>
  <si>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</si>
  <si>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</si>
  <si>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</si>
  <si>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</si>
  <si>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</si>
  <si>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</si>
  <si>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</si>
  <si>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</si>
  <si>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</si>
  <si>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</si>
  <si>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</si>
  <si>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</si>
  <si>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</si>
  <si>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</si>
  <si>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</si>
  <si>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</si>
  <si>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</si>
  <si>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</si>
  <si>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</si>
  <si>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</si>
  <si>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</si>
  <si>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</si>
  <si>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</si>
  <si>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</si>
  <si>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</si>
  <si>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</si>
  <si>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</si>
  <si>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</si>
  <si>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</si>
  <si>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</si>
  <si>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</si>
  <si>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</si>
  <si>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</si>
  <si>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</si>
  <si>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</si>
  <si>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</si>
  <si>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</si>
  <si>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</si>
  <si>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</si>
  <si>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</si>
  <si>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</si>
  <si>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</si>
  <si>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</si>
  <si>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</si>
  <si>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</si>
  <si>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</si>
  <si>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</si>
  <si>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</si>
  <si>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</si>
  <si>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</si>
  <si>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</si>
  <si>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</si>
  <si>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</si>
  <si>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</si>
  <si>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</si>
  <si>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</si>
  <si>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</si>
  <si>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</si>
  <si>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</si>
  <si>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</si>
  <si>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</si>
  <si>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</si>
  <si>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</si>
  <si>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</si>
  <si>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</si>
  <si>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</si>
  <si>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</si>
  <si>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</si>
  <si>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</si>
  <si>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</si>
  <si>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</si>
  <si>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</si>
  <si>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</si>
  <si>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</si>
  <si>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</si>
  <si>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</si>
  <si>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</si>
  <si>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</si>
  <si>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</si>
  <si>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</si>
  <si>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</si>
  <si>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</si>
  <si>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</si>
  <si>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</si>
  <si>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</si>
  <si>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</si>
  <si>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</si>
  <si>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</si>
  <si>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</si>
  <si>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</si>
  <si>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</si>
  <si>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</si>
  <si>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</si>
  <si>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</si>
  <si>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</si>
  <si>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</si>
  <si>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</si>
  <si>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</si>
  <si>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</si>
  <si>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</si>
  <si>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</si>
  <si>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</si>
  <si>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</si>
  <si>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</si>
  <si>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</si>
  <si>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</si>
  <si>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</si>
  <si>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</si>
  <si>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</si>
  <si>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</si>
  <si>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</si>
  <si>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</si>
  <si>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</si>
  <si>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</si>
  <si>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</si>
  <si>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</si>
  <si>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</si>
  <si>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</si>
  <si>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</si>
  <si>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</si>
  <si>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</si>
  <si>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</si>
  <si>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</si>
  <si>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</si>
  <si>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</si>
  <si>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</si>
  <si>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</si>
  <si>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</si>
  <si>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</si>
  <si>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</si>
  <si>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</si>
  <si>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</si>
  <si>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</si>
  <si>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</si>
  <si>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</si>
  <si>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</si>
  <si>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</si>
  <si>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</si>
  <si>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</si>
  <si>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</si>
  <si>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</si>
  <si>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</si>
  <si>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</si>
  <si>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</si>
  <si>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</si>
  <si>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</si>
  <si>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</si>
  <si>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</si>
  <si>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</si>
  <si>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</si>
  <si>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</si>
  <si>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</si>
  <si>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</si>
  <si>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</si>
  <si>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</si>
  <si>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</si>
  <si>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</si>
  <si>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</si>
  <si>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</si>
  <si>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</si>
  <si>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</si>
  <si>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</si>
  <si>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</si>
  <si>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</si>
  <si>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</si>
  <si>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</si>
  <si>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</si>
  <si>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</si>
  <si>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</si>
  <si>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</si>
  <si>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</si>
  <si>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</si>
  <si>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</si>
  <si>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</si>
  <si>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</si>
  <si>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</si>
  <si>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</si>
  <si>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</si>
  <si>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</si>
  <si>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</si>
  <si>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</si>
  <si>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</si>
  <si>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</si>
  <si>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</si>
  <si>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</si>
  <si>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</si>
  <si>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</si>
  <si>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</si>
  <si>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</si>
  <si>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</si>
  <si>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</si>
  <si>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</si>
  <si>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</si>
  <si>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</si>
  <si>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</si>
  <si>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</si>
  <si>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</si>
  <si>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</si>
  <si>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</si>
  <si>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</si>
  <si>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</si>
  <si>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</si>
  <si>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</si>
  <si>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</si>
  <si>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</si>
  <si>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</si>
  <si>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</si>
  <si>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</si>
  <si>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</si>
  <si>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</si>
  <si>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</si>
  <si>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</si>
  <si>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</si>
  <si>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</si>
  <si>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</si>
  <si>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</si>
  <si>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</si>
  <si>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</si>
  <si>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</si>
  <si>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</si>
  <si>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</si>
  <si>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</si>
  <si>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</si>
  <si>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</si>
  <si>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</si>
  <si>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</si>
  <si>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</si>
  <si>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</si>
  <si>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</si>
  <si>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</si>
  <si>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</si>
  <si>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</si>
  <si>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</si>
  <si>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</si>
  <si>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</si>
  <si>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</si>
  <si>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</si>
  <si>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</si>
  <si>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</si>
  <si>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</si>
  <si>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</si>
  <si>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</si>
  <si>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</si>
  <si>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</si>
  <si>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</si>
  <si>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</si>
  <si>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</si>
  <si>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</si>
  <si>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</si>
  <si>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</si>
  <si>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</si>
  <si>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</si>
  <si>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</si>
  <si>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</si>
  <si>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</si>
  <si>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</si>
  <si>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</si>
  <si>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</si>
  <si>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</si>
  <si>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</si>
  <si>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</si>
  <si>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</si>
  <si>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</si>
  <si>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</si>
  <si>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</si>
  <si>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</si>
  <si>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</si>
  <si>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</si>
  <si>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</si>
  <si>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</si>
  <si>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</si>
  <si>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</si>
  <si>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</si>
  <si>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</si>
  <si>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</si>
  <si>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</si>
  <si>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</si>
  <si>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</si>
  <si>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</si>
  <si>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</si>
  <si>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</si>
  <si>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</si>
  <si>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</si>
  <si>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</si>
  <si>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</si>
  <si>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</si>
  <si>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</si>
  <si>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</si>
  <si>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</si>
  <si>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</si>
  <si>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</si>
  <si>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</si>
  <si>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</si>
  <si>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</si>
  <si>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</si>
  <si>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</si>
  <si>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</si>
  <si>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</si>
  <si>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</si>
  <si>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</si>
  <si>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</si>
  <si>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</si>
  <si>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</si>
  <si>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</si>
  <si>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</si>
  <si>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</si>
  <si>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</si>
  <si>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</si>
  <si>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</si>
  <si>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</si>
  <si>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</si>
  <si>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</si>
  <si>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</si>
  <si>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</si>
  <si>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</si>
  <si>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</si>
  <si>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</si>
  <si>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</si>
  <si>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</si>
  <si>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</si>
  <si>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</si>
  <si>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</si>
  <si>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</si>
  <si>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</si>
  <si>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</si>
  <si>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</si>
  <si>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</si>
  <si>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</si>
  <si>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</si>
  <si>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</si>
  <si>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</si>
  <si>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</si>
  <si>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</si>
  <si>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</si>
  <si>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</si>
  <si>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</si>
  <si>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</si>
  <si>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</si>
  <si>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</si>
  <si>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</si>
  <si>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</si>
  <si>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</si>
  <si>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</si>
  <si>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</si>
  <si>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</si>
  <si>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</si>
  <si>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</si>
  <si>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</si>
  <si>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</si>
  <si>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</si>
  <si>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</si>
  <si>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</si>
  <si>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</si>
  <si>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</si>
  <si>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</si>
  <si>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</si>
  <si>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</si>
  <si>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</si>
  <si>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</si>
  <si>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</si>
  <si>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</si>
  <si>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</si>
  <si>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</si>
  <si>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</si>
  <si>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</si>
  <si>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</si>
  <si>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</si>
  <si>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</si>
  <si>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</si>
  <si>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</si>
  <si>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</si>
  <si>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</si>
  <si>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</si>
  <si>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</si>
  <si>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</si>
  <si>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</si>
  <si>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</si>
  <si>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</si>
  <si>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</si>
  <si>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</si>
  <si>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</si>
  <si>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</si>
  <si>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</si>
  <si>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</si>
  <si>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</si>
  <si>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</si>
  <si>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</si>
  <si>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</si>
  <si>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</si>
  <si>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</si>
  <si>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</si>
  <si>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</si>
  <si>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</si>
  <si>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</si>
  <si>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</si>
  <si>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</si>
  <si>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</si>
  <si>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</si>
  <si>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</si>
  <si>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</si>
  <si>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</si>
  <si>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</si>
  <si>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</si>
  <si>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</si>
  <si>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</si>
  <si>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</si>
  <si>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</si>
  <si>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</si>
  <si>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</si>
  <si>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</si>
  <si>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</si>
  <si>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</si>
  <si>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</si>
  <si>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</si>
  <si>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</si>
  <si>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</si>
  <si>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</si>
  <si>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</si>
  <si>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</si>
  <si>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</si>
  <si>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</si>
  <si>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</si>
  <si>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</si>
  <si>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</si>
  <si>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</si>
  <si>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</si>
  <si>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</si>
  <si>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</si>
  <si>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</si>
  <si>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</si>
  <si>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</si>
  <si>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</si>
  <si>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</si>
  <si>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</si>
  <si>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</si>
  <si>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</si>
  <si>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</si>
  <si>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</si>
  <si>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</si>
  <si>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</si>
  <si>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</si>
  <si>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</si>
  <si>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</si>
  <si>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</si>
  <si>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</si>
  <si>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</si>
  <si>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</si>
  <si>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</si>
  <si>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</si>
  <si>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</si>
  <si>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</si>
  <si>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</si>
  <si>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</si>
  <si>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</si>
  <si>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</si>
  <si>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</si>
  <si>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</si>
  <si>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</si>
  <si>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</si>
  <si>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</si>
  <si>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</si>
  <si>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</si>
  <si>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</si>
  <si>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</si>
  <si>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</si>
  <si>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</si>
  <si>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</si>
  <si>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</si>
  <si>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</si>
  <si>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</si>
  <si>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</si>
  <si>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</si>
  <si>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</si>
  <si>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</si>
  <si>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</si>
  <si>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</si>
  <si>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</si>
  <si>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</si>
  <si>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</si>
  <si>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</si>
  <si>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</si>
  <si>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</si>
  <si>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</si>
  <si>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</si>
  <si>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</si>
  <si>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</si>
  <si>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</si>
  <si>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</si>
  <si>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</si>
  <si>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</si>
  <si>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</si>
  <si>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</si>
  <si>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</si>
  <si>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</si>
  <si>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</si>
  <si>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</si>
  <si>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</si>
  <si>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</si>
  <si>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</si>
  <si>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</si>
  <si>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</si>
  <si>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</si>
  <si>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</si>
  <si>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</si>
  <si>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</si>
  <si>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</si>
  <si>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</si>
  <si>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</si>
  <si>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</si>
  <si>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</si>
  <si>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</si>
  <si>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</si>
  <si>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</si>
  <si>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</si>
  <si>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</si>
  <si>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</si>
  <si>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</si>
  <si>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</si>
  <si>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</si>
  <si>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</si>
  <si>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</si>
  <si>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</si>
  <si>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</si>
  <si>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</si>
  <si>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</si>
  <si>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</si>
  <si>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</si>
  <si>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</si>
  <si>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</si>
  <si>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</si>
  <si>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</si>
  <si>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</si>
  <si>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</si>
  <si>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</si>
  <si>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</si>
  <si>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</si>
  <si>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</si>
  <si>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</si>
  <si>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</si>
  <si>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</si>
  <si>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</si>
  <si>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</si>
  <si>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</si>
  <si>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</si>
  <si>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</si>
  <si>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</si>
  <si>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</si>
  <si>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</si>
  <si>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</si>
  <si>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</si>
  <si>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</si>
  <si>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</si>
  <si>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</si>
  <si>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</si>
  <si>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</si>
  <si>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</si>
  <si>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</si>
  <si>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</si>
  <si>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</si>
  <si>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</si>
  <si>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</si>
  <si>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</si>
  <si>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</si>
  <si>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</si>
  <si>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</si>
  <si>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</si>
  <si>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</si>
  <si>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</si>
  <si>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</si>
  <si>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</si>
  <si>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</si>
  <si>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</si>
  <si>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</si>
  <si>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</si>
  <si>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</si>
  <si>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</si>
  <si>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</si>
  <si>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</si>
  <si>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</si>
  <si>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</si>
  <si>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</si>
  <si>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</si>
  <si>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</si>
  <si>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</si>
  <si>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</si>
  <si>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</si>
  <si>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</si>
  <si>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</si>
  <si>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</si>
  <si>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</si>
  <si>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</si>
  <si>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</si>
  <si>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</si>
  <si>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</si>
  <si>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</si>
  <si>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</si>
  <si>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</si>
  <si>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</si>
  <si>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</si>
  <si>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</si>
  <si>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</si>
  <si>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</si>
  <si>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</si>
  <si>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</si>
  <si>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</si>
  <si>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</si>
  <si>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</si>
  <si>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</si>
  <si>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</si>
  <si>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</si>
  <si>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</si>
  <si>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</si>
  <si>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</si>
  <si>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</si>
  <si>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</si>
  <si>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</si>
  <si>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</si>
  <si>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</si>
  <si>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</si>
  <si>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</si>
  <si>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</si>
  <si>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</si>
  <si>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</si>
  <si>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</si>
  <si>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</si>
  <si>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</si>
  <si>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</si>
  <si>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</si>
  <si>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</si>
  <si>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</si>
  <si>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</si>
  <si>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</si>
  <si>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</si>
  <si>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</si>
  <si>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</si>
  <si>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</si>
  <si>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</si>
  <si>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</si>
  <si>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</si>
  <si>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</si>
  <si>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</si>
  <si>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</si>
  <si>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</si>
  <si>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</si>
  <si>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</si>
  <si>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</si>
  <si>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</si>
  <si>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</si>
  <si>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</si>
  <si>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</si>
  <si>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</si>
  <si>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</si>
  <si>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</si>
  <si>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</si>
  <si>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</si>
  <si>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</si>
  <si>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</si>
  <si>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</si>
  <si>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</si>
  <si>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</si>
  <si>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</si>
  <si>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</si>
  <si>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</si>
  <si>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</si>
  <si>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</si>
  <si>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</si>
  <si>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</si>
  <si>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</si>
  <si>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</si>
  <si>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</si>
  <si>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</si>
  <si>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</si>
  <si>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</si>
  <si>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</si>
  <si>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</si>
  <si>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</si>
  <si>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</si>
  <si>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</si>
  <si>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</si>
  <si>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</si>
  <si>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</si>
  <si>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</si>
  <si>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</si>
  <si>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</si>
  <si>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</si>
  <si>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</si>
  <si>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</si>
  <si>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</si>
  <si>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</si>
  <si>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</si>
  <si>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</si>
  <si>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</si>
  <si>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</si>
  <si>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</si>
  <si>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</si>
  <si>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</si>
  <si>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</si>
  <si>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</si>
  <si>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</si>
  <si>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</si>
  <si>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</si>
  <si>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</si>
  <si>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</si>
  <si>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</si>
  <si>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</si>
  <si>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</si>
  <si>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</si>
  <si>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</si>
  <si>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</si>
  <si>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</si>
  <si>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</si>
  <si>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</si>
  <si>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</si>
  <si>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</si>
  <si>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</si>
  <si>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</si>
  <si>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</si>
  <si>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</si>
  <si>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</si>
  <si>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</si>
  <si>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</si>
  <si>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</si>
  <si>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</si>
  <si>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</si>
  <si>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</si>
  <si>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</si>
  <si>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</si>
  <si>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</si>
  <si>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</si>
  <si>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</si>
  <si>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</si>
  <si>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</si>
  <si>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</si>
  <si>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</si>
  <si>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</si>
  <si>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</si>
  <si>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</si>
  <si>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</si>
  <si>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</si>
  <si>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</si>
  <si>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</si>
  <si>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</si>
  <si>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</si>
  <si>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</si>
  <si>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</si>
  <si>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</si>
  <si>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</si>
  <si>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</si>
  <si>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</si>
  <si>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</si>
  <si>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</si>
  <si>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</si>
  <si>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</si>
  <si>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</si>
  <si>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</si>
  <si>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</si>
  <si>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</si>
  <si>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</si>
  <si>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</si>
  <si>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</si>
  <si>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</si>
  <si>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</si>
  <si>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</si>
  <si>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</si>
  <si>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</si>
  <si>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</si>
  <si>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</si>
  <si>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</si>
  <si>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</si>
  <si>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</si>
  <si>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</si>
  <si>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</si>
  <si>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</si>
  <si>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</si>
  <si>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</si>
  <si>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</si>
  <si>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</si>
  <si>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</si>
  <si>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</si>
  <si>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</si>
  <si>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</si>
  <si>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</si>
  <si>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</si>
  <si>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</si>
  <si>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</si>
  <si>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</si>
  <si>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</si>
  <si>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</si>
  <si>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</si>
  <si>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</si>
  <si>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</si>
  <si>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</si>
  <si>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</si>
  <si>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</si>
  <si>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</si>
  <si>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</si>
  <si>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</si>
  <si>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</si>
  <si>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</si>
  <si>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</si>
  <si>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</si>
  <si>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</si>
  <si>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</si>
  <si>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</si>
  <si>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</si>
  <si>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</si>
  <si>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</si>
  <si>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</si>
  <si>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</si>
  <si>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</si>
  <si>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</si>
  <si>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</si>
  <si>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</si>
  <si>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</si>
  <si>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</si>
  <si>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</si>
  <si>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</si>
  <si>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</si>
  <si>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</si>
  <si>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</si>
  <si>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</si>
  <si>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</si>
  <si>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</si>
  <si>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</si>
  <si>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</si>
  <si>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</si>
  <si>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</si>
  <si>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</si>
  <si>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</si>
  <si>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</si>
  <si>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</si>
  <si>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</si>
  <si>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</si>
  <si>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</si>
  <si>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</si>
  <si>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</si>
  <si>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</si>
  <si>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</si>
  <si>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</si>
  <si>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</si>
  <si>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</si>
  <si>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</si>
  <si>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</si>
  <si>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</si>
  <si>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</si>
  <si>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</si>
  <si>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</si>
  <si>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</si>
  <si>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</si>
  <si>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</si>
  <si>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</si>
  <si>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</si>
  <si>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</si>
  <si>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</si>
  <si>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</si>
  <si>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</si>
  <si>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</si>
  <si>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</si>
  <si>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</si>
  <si>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</si>
  <si>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</si>
  <si>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</si>
  <si>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</si>
  <si>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</si>
  <si>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</si>
  <si>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</si>
  <si>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</si>
  <si>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</si>
  <si>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</si>
  <si>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</si>
  <si>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</si>
  <si>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</si>
  <si>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</si>
  <si>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</si>
  <si>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</si>
  <si>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</si>
  <si>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</si>
  <si>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</si>
  <si>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</si>
  <si>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</si>
  <si>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</si>
  <si>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</si>
  <si>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</si>
  <si>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</si>
  <si>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</si>
  <si>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</si>
  <si>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</si>
  <si>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</si>
  <si>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</si>
  <si>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</si>
  <si>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</si>
  <si>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</si>
  <si>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</si>
  <si>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</si>
  <si>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</si>
  <si>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</si>
  <si>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</si>
  <si>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</si>
  <si>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</si>
  <si>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</si>
  <si>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</si>
  <si>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</si>
  <si>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</si>
  <si>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</si>
  <si>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</si>
  <si>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</si>
  <si>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</si>
  <si>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</si>
  <si>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</si>
  <si>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</si>
  <si>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</si>
  <si>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</si>
  <si>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</si>
  <si>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</si>
  <si>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</si>
  <si>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</si>
  <si>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</si>
  <si>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</si>
  <si>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</si>
  <si>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</si>
  <si>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</si>
  <si>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</si>
  <si>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</si>
  <si>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</si>
  <si>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</si>
  <si>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</si>
  <si>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</si>
  <si>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</si>
  <si>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</si>
  <si>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</si>
  <si>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</si>
  <si>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</si>
  <si>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</si>
  <si>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</si>
  <si>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</si>
  <si>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</si>
  <si>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</si>
  <si>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</si>
  <si>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</si>
  <si>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</si>
  <si>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</si>
  <si>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</si>
  <si>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</si>
  <si>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</si>
  <si>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</si>
  <si>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</si>
  <si>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</si>
  <si>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</si>
  <si>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</si>
  <si>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</si>
  <si>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</si>
  <si>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</si>
  <si>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</si>
  <si>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</si>
  <si>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</si>
  <si>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</si>
  <si>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</si>
  <si>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</si>
  <si>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</si>
  <si>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</si>
  <si>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</si>
  <si>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</si>
  <si>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</si>
  <si>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</si>
  <si>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</si>
  <si>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</si>
  <si>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</si>
  <si>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</si>
  <si>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</si>
  <si>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</si>
  <si>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</si>
  <si>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</si>
  <si>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</si>
  <si>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</si>
  <si>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</si>
  <si>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</si>
  <si>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</si>
  <si>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</si>
  <si>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</si>
  <si>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</si>
  <si>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</si>
  <si>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</si>
  <si>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</si>
  <si>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</si>
  <si>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</si>
  <si>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</si>
  <si>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</si>
  <si>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</si>
  <si>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</si>
  <si>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</si>
  <si>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</si>
  <si>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</si>
  <si>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</si>
  <si>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</si>
  <si>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</si>
  <si>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</si>
  <si>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</si>
  <si>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</si>
  <si>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</si>
  <si>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</si>
  <si>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</si>
  <si>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</si>
  <si>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</si>
  <si>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</si>
  <si>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</si>
  <si>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</si>
  <si>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</si>
  <si>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</si>
  <si>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</si>
  <si>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</si>
  <si>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</si>
  <si>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</si>
  <si>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</si>
  <si>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</si>
  <si>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</si>
  <si>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</si>
  <si>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</si>
  <si>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</si>
  <si>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</si>
  <si>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</si>
  <si>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</si>
  <si>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</si>
  <si>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</si>
  <si>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</si>
  <si>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</si>
  <si>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</si>
  <si>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</si>
  <si>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</si>
  <si>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</si>
  <si>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</si>
  <si>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</si>
  <si>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</si>
  <si>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</si>
  <si>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</si>
  <si>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</si>
  <si>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</si>
  <si>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</si>
  <si>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</si>
  <si>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</si>
  <si>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</si>
  <si>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</si>
  <si>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</si>
  <si>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</si>
  <si>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</si>
  <si>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</si>
  <si>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</si>
  <si>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</si>
  <si>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</si>
  <si>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</si>
  <si>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</si>
  <si>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</si>
  <si>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</si>
  <si>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</si>
  <si>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</si>
  <si>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</si>
  <si>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</si>
  <si>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</si>
  <si>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</si>
  <si>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</si>
  <si>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</si>
  <si>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</si>
  <si>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</si>
  <si>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</si>
  <si>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</si>
  <si>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</si>
  <si>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</si>
  <si>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</si>
  <si>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</si>
  <si>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</si>
  <si>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</si>
  <si>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</si>
  <si>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</si>
  <si>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</si>
  <si>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</si>
  <si>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</si>
  <si>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</si>
  <si>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</si>
  <si>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</si>
  <si>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</si>
  <si>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</si>
  <si>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</si>
  <si>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</si>
  <si>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</si>
  <si>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</si>
  <si>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</si>
  <si>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</si>
  <si>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</si>
  <si>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</si>
  <si>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</si>
  <si>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</si>
  <si>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</si>
  <si>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</si>
  <si>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</si>
  <si>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</si>
  <si>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</si>
  <si>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</si>
  <si>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</si>
  <si>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</si>
  <si>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</si>
  <si>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</si>
  <si>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</si>
  <si>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</si>
  <si>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</si>
  <si>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</si>
  <si>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</si>
  <si>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</si>
  <si>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</si>
  <si>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</si>
  <si>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</si>
  <si>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</si>
  <si>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</si>
  <si>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</si>
  <si>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</si>
  <si>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</si>
  <si>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</si>
  <si>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</si>
  <si>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</si>
  <si>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</si>
  <si>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</si>
  <si>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</si>
  <si>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</si>
  <si>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</si>
  <si>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</si>
  <si>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</si>
  <si>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</si>
  <si>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</si>
  <si>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</si>
  <si>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</si>
  <si>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</si>
  <si>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</si>
  <si>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</si>
  <si>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</si>
  <si>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</si>
  <si>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</si>
  <si>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</si>
  <si>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</si>
  <si>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</si>
  <si>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</si>
  <si>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</si>
  <si>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</si>
  <si>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</si>
  <si>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</si>
  <si>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</si>
  <si>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</si>
  <si>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</si>
  <si>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</si>
  <si>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</si>
  <si>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</si>
  <si>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</si>
  <si>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</si>
  <si>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</si>
  <si>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</si>
  <si>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</si>
  <si>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</si>
  <si>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</si>
  <si>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</si>
  <si>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</si>
  <si>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</si>
  <si>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</si>
  <si>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</si>
  <si>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</si>
  <si>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</si>
  <si>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</si>
  <si>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</si>
  <si>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</si>
  <si>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</si>
  <si>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</si>
  <si>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</si>
  <si>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</si>
  <si>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</si>
  <si>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</si>
  <si>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</si>
  <si>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</si>
  <si>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</si>
  <si>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</si>
  <si>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</si>
  <si>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</si>
  <si>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</si>
  <si>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</si>
  <si>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</si>
  <si>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</si>
  <si>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</si>
  <si>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</si>
  <si>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</si>
  <si>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</si>
  <si>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</si>
  <si>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</si>
  <si>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</si>
  <si>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</si>
  <si>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</si>
  <si>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</si>
  <si>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</si>
  <si>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</si>
  <si>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</si>
  <si>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</si>
  <si>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</si>
  <si>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</si>
  <si>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</si>
  <si>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</si>
  <si>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</si>
  <si>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</si>
  <si>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</si>
  <si>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</si>
  <si>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</si>
  <si>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</si>
  <si>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</si>
  <si>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</si>
  <si>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</si>
  <si>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</si>
  <si>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</si>
  <si>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</si>
  <si>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</si>
  <si>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</si>
  <si>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</si>
  <si>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</si>
  <si>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</si>
  <si>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</si>
  <si>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</si>
  <si>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</si>
  <si>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</si>
  <si>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</si>
  <si>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</si>
  <si>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</si>
  <si>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</si>
  <si>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</si>
  <si>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</si>
  <si>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</si>
  <si>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</si>
  <si>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</si>
  <si>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</si>
  <si>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</si>
  <si>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</si>
  <si>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</si>
  <si>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</si>
  <si>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</si>
  <si>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</si>
  <si>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</si>
  <si>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</si>
  <si>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</si>
  <si>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</si>
  <si>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</si>
  <si>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</si>
  <si>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</si>
  <si>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</si>
  <si>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</si>
  <si>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</si>
  <si>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</si>
  <si>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</si>
  <si>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</si>
  <si>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</si>
  <si>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</si>
  <si>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</si>
  <si>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</si>
  <si>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</si>
  <si>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</si>
  <si>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</si>
  <si>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</si>
  <si>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</si>
  <si>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</si>
  <si>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</si>
  <si>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</si>
  <si>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</si>
  <si>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</si>
  <si>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</si>
  <si>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</si>
  <si>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</si>
  <si>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</si>
  <si>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</si>
  <si>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</si>
  <si>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</si>
  <si>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</si>
  <si>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</si>
  <si>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</si>
  <si>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</si>
  <si>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</si>
  <si>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</si>
  <si>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</si>
  <si>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</si>
  <si>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</si>
  <si>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</si>
  <si>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</si>
  <si>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</si>
  <si>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</si>
  <si>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</si>
  <si>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</si>
  <si>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</si>
  <si>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</si>
  <si>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</si>
  <si>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</si>
  <si>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</si>
  <si>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</si>
  <si>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</si>
  <si>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</si>
  <si>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</si>
  <si>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</si>
  <si>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</si>
  <si>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</si>
  <si>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</si>
  <si>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</si>
  <si>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</si>
  <si>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</si>
  <si>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</si>
  <si>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</si>
  <si>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</si>
  <si>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</si>
  <si>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</si>
  <si>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</si>
  <si>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</si>
  <si>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</si>
  <si>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</si>
  <si>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</si>
  <si>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</si>
  <si>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</si>
  <si>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</si>
  <si>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</si>
  <si>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</si>
  <si>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</si>
  <si>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</si>
  <si>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</si>
  <si>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</si>
  <si>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</si>
  <si>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</si>
  <si>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</si>
  <si>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</si>
  <si>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</si>
  <si>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</si>
  <si>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</si>
  <si>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</si>
  <si>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</si>
  <si>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</si>
  <si>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</si>
  <si>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</si>
  <si>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</si>
  <si>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</si>
  <si>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</si>
  <si>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</si>
  <si>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</si>
  <si>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</si>
  <si>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</si>
  <si>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</si>
  <si>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</si>
  <si>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</si>
  <si>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</si>
  <si>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</si>
  <si>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</si>
  <si>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</si>
  <si>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</si>
  <si>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</si>
  <si>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</si>
  <si>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</si>
  <si>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</si>
  <si>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</si>
  <si>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</si>
  <si>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</si>
  <si>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</si>
  <si>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</si>
  <si>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</si>
  <si>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</si>
  <si>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</si>
  <si>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</si>
  <si>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</si>
  <si>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</si>
  <si>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</si>
  <si>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</si>
  <si>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</si>
  <si>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</si>
  <si>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</si>
  <si>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</si>
  <si>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</si>
  <si>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</si>
  <si>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</si>
  <si>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</si>
  <si>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</si>
  <si>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</si>
  <si>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</si>
  <si>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</si>
  <si>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</si>
  <si>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</si>
  <si>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</si>
  <si>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</si>
  <si>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</si>
  <si>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</si>
  <si>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</si>
  <si>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</si>
  <si>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</si>
  <si>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</si>
  <si>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</si>
  <si>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</si>
  <si>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</si>
  <si>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</si>
  <si>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</si>
  <si>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</si>
  <si>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</si>
  <si>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</si>
  <si>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</si>
  <si>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</si>
  <si>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</si>
  <si>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</si>
  <si>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</si>
  <si>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</si>
  <si>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</si>
  <si>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</si>
  <si>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</si>
  <si>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</si>
  <si>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</si>
  <si>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</si>
  <si>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</si>
  <si>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</si>
  <si>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</si>
  <si>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</si>
  <si>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</si>
  <si>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</si>
  <si>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</si>
  <si>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</si>
  <si>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</si>
  <si>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</si>
  <si>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</si>
  <si>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</si>
  <si>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</si>
  <si>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</si>
  <si>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</si>
  <si>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</si>
  <si>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</si>
  <si>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</si>
  <si>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</si>
  <si>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</si>
  <si>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</si>
  <si>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</si>
  <si>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</si>
  <si>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</si>
  <si>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</si>
  <si>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</si>
  <si>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</si>
  <si>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</si>
  <si>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</si>
  <si>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</si>
  <si>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</si>
  <si>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</si>
  <si>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</si>
  <si>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</si>
  <si>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</si>
  <si>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</si>
  <si>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</si>
  <si>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</si>
  <si>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</si>
  <si>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</si>
  <si>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</si>
  <si>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</si>
  <si>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</si>
  <si>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</si>
  <si>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</si>
  <si>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</si>
  <si>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</si>
  <si>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</si>
  <si>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</si>
  <si>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</si>
  <si>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</si>
  <si>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</si>
  <si>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</si>
  <si>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</si>
  <si>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</si>
  <si>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</si>
  <si>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</si>
  <si>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</si>
  <si>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</si>
  <si>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</si>
  <si>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</si>
  <si>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</si>
  <si>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</si>
  <si>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</si>
  <si>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</si>
  <si>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</si>
  <si>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</si>
  <si>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</si>
  <si>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</si>
  <si>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</si>
  <si>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</si>
  <si>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</si>
  <si>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</si>
  <si>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</si>
  <si>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</si>
  <si>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</si>
  <si>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</si>
  <si>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</si>
  <si>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</si>
  <si>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</si>
  <si>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</si>
  <si>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</si>
  <si>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</si>
  <si>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</si>
  <si>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</si>
  <si>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</si>
  <si>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</si>
  <si>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</si>
  <si>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</si>
  <si>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</si>
  <si>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</si>
  <si>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</si>
  <si>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</si>
  <si>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</si>
  <si>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</si>
  <si>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</si>
  <si>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</si>
  <si>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</si>
  <si>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</si>
  <si>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</si>
  <si>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</si>
  <si>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</si>
  <si>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</si>
  <si>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</si>
  <si>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</si>
  <si>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</si>
  <si>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</si>
  <si>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</si>
  <si>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</si>
  <si>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</si>
  <si>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</si>
  <si>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</si>
  <si>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</si>
  <si>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</si>
  <si>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</si>
  <si>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</si>
  <si>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</si>
  <si>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</si>
  <si>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</si>
  <si>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</si>
  <si>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</si>
  <si>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</si>
  <si>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</si>
  <si>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</si>
  <si>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</si>
  <si>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</si>
  <si>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</si>
  <si>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</si>
  <si>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</si>
  <si>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</si>
  <si>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</si>
  <si>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</si>
  <si>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</si>
  <si>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</si>
  <si>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</si>
  <si>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</si>
  <si>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</si>
  <si>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</si>
  <si>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</si>
  <si>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</si>
  <si>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</si>
  <si>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</si>
  <si>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</si>
  <si>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</si>
  <si>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</si>
  <si>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</si>
  <si>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</si>
  <si>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</si>
  <si>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</si>
  <si>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</si>
  <si>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</si>
  <si>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</si>
  <si>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</si>
  <si>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</si>
  <si>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</si>
  <si>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</si>
  <si>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</si>
  <si>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</si>
  <si>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</si>
  <si>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</si>
  <si>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</si>
  <si>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</si>
  <si>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</si>
  <si>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</si>
  <si>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</si>
  <si>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</si>
  <si>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</si>
  <si>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</si>
  <si>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</si>
  <si>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</si>
  <si>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</si>
  <si>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</si>
  <si>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</si>
  <si>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</si>
  <si>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</si>
  <si>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</si>
  <si>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</si>
  <si>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</si>
  <si>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</si>
  <si>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</si>
  <si>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</si>
  <si>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</si>
  <si>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</si>
  <si>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</si>
  <si>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</si>
  <si>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</si>
  <si>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</si>
  <si>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</si>
  <si>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</si>
  <si>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</si>
  <si>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</si>
  <si>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</si>
  <si>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</si>
  <si>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</si>
  <si>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</si>
  <si>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</si>
  <si>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</si>
  <si>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</si>
  <si>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</si>
  <si>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</si>
  <si>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</si>
  <si>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</si>
  <si>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</si>
  <si>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</si>
  <si>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</si>
  <si>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</si>
  <si>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</si>
  <si>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</si>
  <si>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</si>
  <si>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</si>
  <si>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</si>
  <si>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</si>
  <si>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</si>
  <si>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</si>
  <si>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</si>
  <si>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</si>
  <si>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</si>
  <si>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</si>
  <si>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</si>
  <si>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</si>
  <si>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</si>
  <si>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</si>
  <si>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</si>
  <si>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</si>
  <si>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</si>
  <si>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</si>
  <si>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</si>
  <si>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</si>
  <si>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</si>
  <si>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</si>
  <si>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</si>
  <si>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</si>
  <si>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</si>
  <si>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</si>
  <si>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</si>
  <si>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</si>
  <si>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</si>
  <si>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</si>
  <si>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</si>
  <si>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</si>
  <si>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</si>
  <si>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</si>
  <si>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</si>
  <si>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</si>
  <si>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</si>
  <si>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</si>
  <si>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</si>
  <si>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</si>
  <si>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</si>
  <si>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</si>
  <si>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</si>
  <si>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</si>
  <si>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</si>
  <si>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</si>
  <si>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</si>
  <si>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</si>
  <si>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</si>
  <si>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</si>
  <si>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</si>
  <si>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</si>
  <si>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</si>
  <si>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</si>
  <si>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</si>
  <si>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</si>
  <si>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</si>
  <si>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</si>
  <si>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</si>
  <si>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</si>
  <si>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</si>
  <si>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</si>
  <si>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</si>
  <si>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</si>
  <si>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</si>
  <si>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</si>
  <si>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</si>
  <si>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</si>
  <si>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</si>
  <si>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</si>
  <si>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</si>
  <si>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</si>
  <si>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</si>
  <si>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</si>
  <si>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</si>
  <si>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</si>
  <si>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</si>
  <si>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</si>
  <si>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</si>
  <si>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</si>
  <si>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</si>
  <si>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</si>
  <si>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</si>
  <si>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</si>
  <si>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</si>
  <si>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</si>
  <si>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</si>
  <si>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</si>
  <si>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</si>
  <si>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</si>
  <si>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</si>
  <si>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</si>
  <si>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</si>
  <si>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</si>
  <si>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</si>
  <si>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</si>
  <si>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</si>
  <si>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</si>
  <si>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</si>
  <si>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</si>
  <si>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</si>
  <si>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</si>
  <si>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</si>
  <si>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</si>
  <si>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</si>
  <si>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</si>
  <si>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</si>
  <si>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</si>
  <si>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</si>
  <si>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</si>
  <si>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</si>
  <si>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</si>
  <si>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</si>
  <si>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</si>
  <si>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</si>
  <si>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</si>
  <si>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</si>
  <si>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</si>
  <si>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</si>
  <si>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</si>
  <si>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</si>
  <si>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</si>
  <si>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</si>
  <si>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</si>
  <si>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</si>
  <si>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</si>
  <si>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</si>
  <si>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</si>
  <si>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</si>
  <si>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</si>
  <si>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</si>
  <si>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</si>
  <si>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</si>
  <si>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</si>
  <si>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</si>
  <si>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</si>
  <si>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</si>
  <si>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</si>
  <si>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</si>
  <si>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</si>
  <si>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</si>
  <si>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</si>
  <si>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</si>
  <si>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</si>
  <si>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</si>
  <si>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</si>
  <si>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</si>
  <si>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</si>
  <si>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</si>
  <si>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</si>
  <si>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</si>
  <si>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</si>
  <si>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</si>
  <si>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</si>
  <si>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</si>
  <si>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</si>
  <si>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</si>
  <si>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</si>
  <si>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</si>
  <si>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</si>
  <si>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</si>
  <si>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</si>
  <si>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</si>
  <si>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</si>
  <si>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</si>
  <si>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</si>
  <si>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</si>
  <si>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</si>
  <si>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</si>
  <si>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</si>
  <si>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</si>
  <si>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</si>
  <si>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</si>
  <si>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</si>
  <si>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</si>
  <si>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</si>
  <si>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</si>
  <si>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</si>
  <si>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</si>
  <si>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</si>
  <si>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</si>
  <si>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</si>
  <si>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</si>
  <si>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</si>
  <si>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</si>
  <si>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</si>
  <si>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</si>
  <si>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</si>
  <si>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</si>
  <si>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</si>
  <si>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</si>
  <si>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</si>
  <si>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</si>
  <si>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</si>
  <si>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</si>
  <si>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</si>
  <si>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</si>
  <si>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</si>
  <si>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</si>
  <si>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</si>
  <si>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</si>
  <si>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</si>
  <si>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</si>
  <si>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</si>
  <si>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</si>
  <si>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</si>
  <si>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</si>
  <si>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</si>
  <si>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</si>
  <si>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</si>
  <si>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</si>
  <si>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</si>
  <si>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</si>
  <si>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</si>
  <si>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</si>
  <si>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</si>
  <si>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</si>
  <si>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</si>
  <si>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</si>
  <si>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</si>
  <si>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</si>
  <si>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</si>
  <si>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</si>
  <si>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</si>
  <si>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</si>
  <si>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</si>
  <si>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</si>
  <si>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</si>
  <si>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</si>
  <si>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</si>
  <si>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</si>
  <si>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</si>
  <si>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</si>
  <si>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</si>
  <si>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</si>
  <si>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</si>
  <si>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</si>
  <si>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</si>
  <si>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</si>
  <si>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</si>
  <si>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</si>
  <si>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</si>
  <si>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</si>
  <si>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</si>
  <si>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</si>
  <si>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</si>
  <si>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</si>
  <si>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</si>
  <si>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</si>
  <si>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</si>
  <si>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</si>
  <si>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</si>
  <si>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</si>
  <si>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</si>
  <si>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</si>
  <si>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</si>
  <si>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</si>
  <si>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</si>
  <si>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</si>
  <si>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</si>
  <si>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</si>
  <si>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</si>
  <si>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</si>
  <si>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</si>
  <si>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</si>
  <si>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</si>
  <si>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</si>
  <si>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</si>
  <si>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</si>
  <si>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</si>
  <si>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</si>
  <si>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</si>
  <si>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</si>
  <si>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</si>
  <si>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</si>
  <si>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</si>
  <si>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</si>
  <si>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</si>
  <si>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</si>
  <si>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</si>
  <si>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</si>
  <si>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</si>
  <si>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</si>
  <si>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</si>
  <si>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</si>
  <si>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</si>
  <si>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</si>
  <si>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</si>
  <si>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</si>
  <si>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</si>
  <si>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</si>
  <si>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</si>
  <si>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</si>
  <si>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</si>
  <si>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</si>
  <si>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</si>
  <si>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</si>
  <si>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</si>
  <si>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</si>
  <si>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</si>
  <si>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</si>
  <si>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</si>
  <si>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</si>
  <si>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</si>
  <si>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</si>
  <si>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</si>
  <si>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</si>
  <si>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</si>
  <si>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</si>
  <si>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</si>
  <si>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</si>
  <si>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</si>
  <si>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</si>
  <si>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</si>
  <si>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</si>
  <si>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</si>
  <si>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</si>
  <si>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</si>
  <si>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</si>
  <si>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</si>
  <si>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</si>
  <si>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</si>
  <si>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</si>
  <si>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</si>
  <si>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</si>
  <si>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</si>
  <si>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</si>
  <si>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</si>
  <si>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</si>
  <si>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</si>
  <si>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</si>
  <si>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</si>
  <si>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</si>
  <si>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</si>
  <si>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</si>
  <si>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</si>
  <si>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</si>
  <si>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</si>
  <si>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</si>
  <si>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</si>
  <si>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</si>
  <si>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</si>
  <si>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</si>
  <si>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</si>
  <si>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</si>
  <si>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</si>
  <si>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</si>
  <si>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</si>
  <si>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</si>
  <si>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</si>
  <si>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</si>
  <si>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</si>
  <si>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</si>
  <si>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</si>
  <si>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</si>
  <si>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</si>
  <si>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</si>
  <si>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</si>
  <si>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</si>
  <si>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</si>
  <si>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</si>
  <si>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</si>
  <si>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</si>
  <si>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</si>
  <si>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</si>
  <si>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</si>
  <si>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</si>
  <si>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</si>
  <si>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</si>
  <si>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</si>
  <si>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</si>
  <si>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</si>
  <si>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</si>
  <si>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</si>
  <si>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</si>
  <si>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</si>
  <si>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</si>
  <si>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</si>
  <si>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</si>
  <si>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</si>
  <si>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</si>
  <si>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</si>
  <si>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</si>
  <si>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</si>
  <si>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</si>
  <si>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</si>
  <si>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</si>
  <si>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</si>
  <si>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</si>
  <si>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</si>
  <si>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</si>
  <si>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</si>
  <si>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</si>
  <si>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</si>
  <si>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</si>
  <si>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</si>
  <si>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</si>
  <si>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</si>
  <si>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</si>
  <si>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</si>
  <si>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</si>
  <si>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</si>
  <si>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</si>
  <si>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</si>
  <si>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</si>
  <si>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</si>
  <si>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</si>
  <si>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</si>
  <si>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</si>
  <si>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</si>
  <si>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</si>
  <si>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</si>
  <si>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</si>
  <si>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</si>
  <si>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</si>
  <si>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</si>
  <si>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</si>
  <si>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</si>
  <si>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</si>
  <si>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</si>
  <si>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</si>
  <si>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</si>
  <si>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</si>
  <si>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</si>
  <si>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</si>
  <si>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</si>
  <si>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</si>
  <si>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</si>
  <si>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</si>
  <si>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</si>
  <si>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</si>
  <si>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</si>
  <si>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</si>
  <si>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</si>
  <si>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</si>
  <si>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</si>
  <si>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</si>
  <si>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</si>
  <si>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</si>
  <si>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</si>
  <si>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</si>
  <si>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</si>
  <si>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</si>
  <si>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</si>
  <si>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</si>
  <si>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</si>
  <si>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</si>
  <si>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</si>
  <si>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</si>
  <si>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</si>
  <si>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</si>
  <si>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</si>
  <si>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</si>
  <si>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</si>
  <si>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</si>
  <si>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</si>
  <si>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</si>
  <si>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</si>
  <si>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</si>
  <si>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</si>
  <si>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</si>
  <si>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</si>
  <si>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</si>
  <si>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</si>
  <si>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</si>
  <si>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</si>
  <si>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</si>
  <si>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</si>
  <si>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</si>
  <si>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</si>
  <si>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</si>
  <si>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</si>
  <si>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</si>
  <si>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</si>
  <si>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</si>
  <si>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</si>
  <si>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</si>
  <si>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</si>
  <si>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</si>
  <si>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</si>
  <si>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</si>
  <si>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</si>
  <si>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</si>
  <si>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</si>
  <si>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</si>
  <si>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</si>
  <si>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</si>
  <si>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</si>
  <si>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</si>
  <si>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</si>
  <si>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</si>
  <si>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</si>
  <si>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</si>
  <si>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</si>
  <si>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</si>
  <si>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</si>
  <si>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</si>
  <si>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</si>
  <si>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</si>
  <si>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</si>
  <si>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</si>
  <si>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</si>
  <si>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</si>
  <si>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</si>
  <si>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</si>
  <si>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</si>
  <si>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</si>
  <si>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</si>
  <si>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</si>
  <si>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</si>
  <si>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</si>
  <si>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</si>
  <si>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</si>
  <si>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</si>
  <si>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</si>
  <si>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</si>
  <si>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</si>
  <si>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</si>
  <si>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</si>
  <si>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</si>
  <si>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</si>
  <si>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</si>
  <si>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</si>
  <si>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</si>
  <si>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</si>
  <si>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</si>
  <si>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</si>
  <si>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</si>
  <si>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</si>
  <si>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</si>
  <si>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</si>
  <si>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</si>
  <si>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</si>
  <si>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</si>
  <si>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</si>
  <si>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</si>
  <si>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</si>
  <si>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</si>
  <si>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</si>
  <si>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</si>
  <si>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</si>
  <si>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</si>
  <si>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</si>
  <si>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</si>
  <si>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</si>
  <si>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</si>
  <si>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</si>
  <si>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</si>
  <si>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</si>
  <si>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</si>
  <si>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</si>
  <si>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</si>
  <si>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</si>
  <si>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</si>
  <si>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</si>
  <si>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</si>
  <si>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</si>
  <si>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</si>
  <si>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</si>
  <si>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</si>
  <si>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</si>
  <si>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</si>
  <si>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</si>
  <si>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</si>
  <si>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</si>
  <si>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</si>
  <si>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</si>
  <si>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</si>
  <si>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</si>
  <si>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</si>
  <si>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</si>
  <si>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</si>
  <si>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</si>
  <si>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</si>
  <si>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</si>
  <si>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</si>
  <si>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</si>
  <si>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</si>
  <si>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</si>
  <si>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</si>
  <si>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</si>
  <si>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</si>
  <si>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</si>
  <si>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</si>
  <si>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</si>
  <si>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</si>
  <si>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</si>
  <si>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</si>
  <si>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</si>
  <si>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</si>
  <si>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</si>
  <si>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</si>
  <si>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</si>
  <si>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</si>
  <si>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</si>
  <si>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</si>
  <si>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</si>
  <si>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</si>
  <si>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</si>
  <si>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</si>
  <si>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</si>
  <si>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</si>
  <si>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</si>
  <si>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</si>
  <si>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</si>
  <si>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</si>
  <si>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</si>
  <si>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</si>
  <si>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</si>
  <si>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</si>
  <si>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</si>
  <si>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</si>
  <si>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</si>
  <si>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</si>
  <si>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</si>
  <si>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</si>
  <si>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</si>
  <si>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</si>
  <si>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</si>
  <si>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</si>
  <si>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</si>
  <si>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</si>
  <si>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</si>
  <si>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</si>
  <si>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</si>
  <si>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</si>
  <si>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</si>
  <si>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</si>
  <si>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</si>
  <si>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</si>
  <si>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</si>
  <si>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</si>
  <si>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</si>
  <si>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</si>
  <si>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</si>
  <si>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</si>
  <si>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</si>
  <si>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</si>
  <si>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</si>
  <si>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</si>
  <si>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</si>
  <si>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</si>
  <si>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</si>
  <si>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</si>
  <si>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</si>
  <si>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</si>
  <si>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</si>
  <si>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</si>
  <si>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</si>
  <si>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</si>
  <si>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</si>
  <si>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</si>
  <si>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</si>
  <si>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</si>
  <si>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</si>
  <si>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</si>
  <si>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</si>
  <si>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</si>
  <si>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</si>
  <si>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</si>
  <si>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</si>
  <si>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</si>
  <si>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</si>
  <si>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</si>
  <si>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</si>
  <si>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</si>
  <si>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</si>
  <si>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</si>
  <si>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</si>
  <si>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</si>
  <si>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</si>
  <si>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</si>
  <si>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</si>
  <si>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</si>
  <si>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</si>
  <si>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</si>
  <si>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</si>
  <si>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</si>
  <si>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</si>
  <si>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</si>
  <si>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</si>
  <si>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</si>
  <si>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</si>
  <si>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</si>
  <si>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</si>
  <si>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</si>
  <si>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</si>
  <si>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</si>
  <si>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</si>
  <si>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</si>
  <si>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</si>
  <si>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</si>
  <si>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</si>
  <si>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</si>
  <si>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</si>
  <si>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</si>
  <si>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</si>
  <si>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</si>
  <si>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</si>
  <si>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</si>
  <si>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</si>
  <si>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</si>
  <si>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</si>
  <si>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</si>
  <si>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</si>
  <si>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</si>
  <si>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</si>
  <si>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</si>
  <si>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</si>
  <si>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</si>
  <si>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</si>
  <si>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</si>
  <si>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</si>
  <si>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</si>
  <si>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</si>
  <si>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</si>
  <si>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</si>
  <si>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</si>
  <si>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</si>
  <si>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</si>
  <si>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</si>
  <si>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</si>
  <si>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</si>
  <si>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</si>
  <si>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</si>
  <si>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</si>
  <si>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</si>
  <si>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</si>
  <si>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</si>
  <si>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</si>
  <si>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</si>
  <si>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</si>
  <si>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</si>
  <si>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</si>
  <si>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</si>
  <si>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</si>
  <si>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</si>
  <si>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</si>
  <si>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</si>
  <si>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</si>
  <si>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</si>
  <si>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</si>
  <si>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</si>
  <si>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</si>
  <si>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</si>
  <si>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</si>
  <si>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</si>
  <si>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</si>
  <si>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</si>
  <si>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</si>
  <si>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</si>
  <si>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</si>
  <si>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</si>
  <si>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</si>
  <si>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</si>
  <si>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</si>
  <si>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</si>
  <si>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</si>
  <si>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</si>
  <si>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</si>
  <si>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</si>
  <si>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</si>
  <si>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</si>
  <si>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</si>
  <si>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</si>
  <si>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</si>
  <si>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</si>
  <si>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</si>
  <si>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</si>
  <si>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</si>
  <si>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</si>
  <si>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</si>
  <si>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</si>
  <si>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</si>
  <si>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</si>
  <si>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</si>
  <si>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</si>
  <si>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</si>
  <si>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</si>
  <si>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</si>
  <si>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</si>
  <si>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</si>
  <si>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</si>
  <si>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</si>
  <si>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</si>
  <si>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</si>
  <si>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</si>
  <si>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</si>
  <si>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</si>
  <si>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</si>
  <si>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</si>
  <si>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</si>
  <si>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</si>
  <si>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</si>
  <si>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</si>
  <si>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</si>
  <si>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</si>
  <si>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</si>
  <si>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</si>
  <si>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</si>
  <si>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</si>
  <si>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</si>
  <si>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</si>
  <si>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</si>
  <si>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</si>
  <si>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</si>
  <si>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</si>
  <si>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</si>
  <si>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</si>
  <si>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</si>
  <si>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</si>
  <si>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</si>
  <si>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</si>
  <si>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</si>
  <si>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</si>
  <si>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</si>
  <si>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</si>
  <si>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</si>
  <si>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</si>
  <si>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</si>
  <si>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</si>
  <si>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</si>
  <si>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</si>
  <si>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</si>
  <si>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</si>
  <si>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</si>
  <si>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</si>
  <si>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</si>
  <si>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</si>
  <si>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</si>
  <si>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</si>
  <si>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</si>
  <si>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</si>
  <si>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</si>
  <si>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</si>
  <si>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</si>
  <si>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</si>
  <si>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</si>
  <si>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</si>
  <si>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</si>
  <si>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</si>
  <si>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</si>
  <si>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</si>
  <si>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</si>
  <si>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</si>
  <si>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</si>
  <si>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</si>
  <si>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</si>
  <si>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</si>
  <si>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</si>
  <si>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</si>
  <si>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</si>
  <si>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</si>
  <si>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</si>
  <si>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</si>
  <si>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</si>
  <si>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</si>
  <si>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</si>
  <si>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</si>
  <si>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</si>
  <si>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</si>
  <si>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</si>
  <si>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</si>
  <si>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</si>
  <si>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</si>
  <si>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</si>
  <si>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</si>
  <si>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</si>
  <si>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</si>
  <si>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</si>
  <si>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</si>
  <si>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</si>
  <si>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</si>
  <si>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</si>
  <si>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</si>
  <si>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</si>
  <si>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</si>
  <si>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</si>
  <si>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</si>
  <si>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</si>
  <si>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</si>
  <si>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</si>
  <si>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</si>
  <si>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</si>
  <si>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</si>
  <si>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</si>
  <si>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</si>
  <si>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</si>
  <si>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</si>
  <si>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</si>
  <si>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</si>
  <si>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</si>
  <si>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</si>
  <si>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</si>
  <si>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</si>
  <si>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</si>
  <si>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</si>
  <si>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</si>
  <si>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</si>
  <si>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</si>
  <si>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</si>
  <si>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</si>
  <si>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</si>
  <si>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</si>
  <si>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</si>
  <si>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</si>
  <si>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</si>
  <si>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</si>
  <si>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</si>
  <si>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</si>
  <si>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</si>
  <si>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</si>
  <si>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</si>
  <si>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</si>
  <si>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</si>
  <si>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</si>
  <si>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</si>
  <si>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</si>
  <si>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</si>
  <si>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</si>
  <si>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</si>
  <si>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</si>
  <si>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</si>
  <si>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</si>
  <si>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</si>
  <si>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</si>
  <si>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</si>
  <si>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</si>
  <si>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</si>
  <si>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</si>
  <si>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</si>
  <si>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</si>
  <si>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</si>
  <si>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</si>
  <si>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</si>
  <si>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</si>
  <si>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</si>
  <si>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</si>
  <si>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</si>
  <si>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</si>
  <si>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</si>
  <si>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</si>
  <si>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</si>
  <si>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</si>
  <si>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</si>
  <si>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</si>
  <si>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</si>
  <si>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</si>
  <si>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</si>
  <si>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</si>
  <si>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</si>
  <si>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</si>
  <si>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</si>
  <si>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</si>
  <si>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</si>
  <si>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</si>
  <si>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</si>
  <si>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</si>
  <si>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</si>
  <si>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</si>
  <si>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</si>
  <si>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</si>
  <si>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</si>
  <si>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</si>
  <si>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</si>
  <si>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</si>
  <si>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</si>
  <si>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</si>
  <si>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</si>
  <si>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</si>
  <si>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</si>
  <si>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</si>
  <si>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</si>
  <si>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</si>
  <si>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</si>
  <si>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</si>
  <si>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</si>
  <si>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</si>
  <si>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</si>
  <si>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</si>
  <si>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</si>
  <si>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</si>
  <si>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</si>
  <si>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</si>
  <si>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</si>
  <si>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</si>
  <si>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</si>
  <si>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</si>
  <si>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</si>
  <si>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</si>
  <si>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</si>
  <si>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</si>
  <si>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</si>
  <si>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</si>
  <si>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</si>
  <si>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</si>
  <si>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</si>
  <si>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</si>
  <si>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</si>
  <si>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</si>
  <si>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</si>
  <si>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</si>
  <si>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</si>
  <si>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</si>
  <si>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</si>
  <si>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</si>
  <si>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</si>
  <si>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</si>
  <si>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</si>
  <si>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</si>
  <si>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</si>
  <si>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</si>
  <si>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</si>
  <si>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</si>
  <si>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</si>
  <si>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</si>
  <si>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</si>
  <si>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</si>
  <si>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</si>
  <si>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</si>
  <si>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</si>
  <si>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</si>
  <si>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</si>
  <si>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</si>
  <si>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</si>
  <si>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</si>
  <si>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</si>
  <si>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</si>
  <si>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</si>
  <si>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</si>
  <si>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</si>
  <si>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</si>
  <si>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</si>
  <si>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</si>
  <si>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</si>
  <si>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</si>
  <si>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</si>
  <si>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</si>
  <si>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</si>
  <si>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</si>
  <si>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</si>
  <si>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</si>
  <si>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</si>
  <si>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</si>
  <si>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</si>
  <si>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</si>
  <si>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</si>
  <si>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</si>
  <si>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</si>
  <si>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</si>
  <si>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</si>
  <si>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</si>
  <si>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</si>
  <si>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</si>
  <si>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</si>
  <si>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</si>
  <si>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</si>
  <si>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</si>
  <si>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</si>
  <si>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</si>
  <si>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</si>
  <si>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</si>
  <si>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</si>
  <si>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</si>
  <si>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</si>
  <si>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</si>
  <si>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</si>
  <si>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</si>
  <si>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</si>
  <si>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</si>
  <si>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</si>
  <si>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</si>
  <si>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</si>
  <si>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</si>
  <si>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</si>
  <si>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</si>
  <si>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</si>
  <si>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</si>
  <si>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</si>
  <si>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</si>
  <si>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</si>
  <si>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</si>
  <si>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</si>
  <si>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</si>
  <si>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</si>
  <si>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</si>
  <si>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</si>
  <si>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</si>
  <si>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</si>
  <si>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</si>
  <si>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</si>
  <si>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</si>
  <si>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</si>
  <si>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</si>
  <si>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</si>
  <si>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</si>
  <si>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</si>
  <si>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</si>
  <si>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</si>
  <si>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</si>
  <si>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</si>
  <si>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</si>
  <si>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</si>
  <si>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</si>
  <si>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</si>
  <si>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</si>
  <si>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</si>
  <si>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</si>
  <si>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</si>
  <si>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</si>
  <si>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</si>
  <si>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</si>
  <si>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</si>
  <si>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</si>
  <si>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</si>
  <si>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</si>
  <si>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</si>
  <si>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</si>
  <si>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</si>
  <si>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</si>
  <si>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</si>
  <si>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</si>
  <si>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</si>
  <si>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</si>
  <si>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</si>
  <si>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</si>
  <si>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</si>
  <si>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</si>
  <si>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</si>
  <si>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</si>
  <si>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</si>
  <si>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</si>
  <si>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</si>
  <si>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</si>
  <si>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</si>
  <si>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</si>
  <si>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</si>
  <si>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</si>
  <si>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</si>
  <si>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</si>
  <si>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</si>
  <si>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</si>
  <si>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</si>
  <si>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</si>
  <si>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</si>
  <si>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</si>
  <si>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</si>
  <si>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</si>
  <si>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</si>
  <si>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</si>
  <si>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</si>
  <si>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</si>
  <si>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</si>
  <si>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</si>
  <si>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</si>
  <si>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</si>
  <si>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</si>
  <si>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</si>
  <si>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</si>
  <si>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</si>
  <si>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</si>
  <si>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</si>
  <si>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</si>
  <si>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</si>
  <si>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</si>
  <si>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</si>
  <si>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</si>
  <si>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</si>
  <si>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</si>
  <si>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</si>
  <si>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</si>
  <si>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</si>
  <si>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</si>
  <si>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</si>
  <si>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</si>
  <si>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</si>
  <si>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</si>
  <si>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</si>
  <si>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</si>
  <si>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</si>
  <si>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</si>
  <si>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</si>
  <si>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</si>
  <si>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</si>
  <si>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</si>
  <si>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</si>
  <si>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</si>
  <si>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</si>
  <si>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</si>
  <si>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</si>
  <si>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</si>
  <si>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</si>
  <si>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</si>
  <si>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</si>
  <si>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</si>
  <si>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</si>
  <si>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</si>
  <si>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</si>
  <si>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</si>
  <si>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</si>
  <si>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</si>
  <si>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</si>
  <si>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</si>
  <si>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</si>
  <si>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</si>
  <si>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</si>
  <si>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</si>
  <si>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</si>
  <si>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</si>
  <si>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</si>
  <si>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</si>
  <si>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</si>
  <si>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</si>
  <si>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</si>
  <si>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</si>
  <si>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</si>
  <si>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</si>
  <si>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</si>
  <si>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</si>
  <si>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</si>
  <si>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</si>
  <si>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</si>
  <si>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</si>
  <si>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</si>
  <si>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</si>
  <si>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</si>
  <si>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</si>
  <si>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</si>
  <si>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</si>
  <si>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</si>
  <si>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</si>
  <si>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</si>
  <si>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</si>
  <si>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</si>
  <si>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</si>
  <si>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</si>
  <si>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</si>
  <si>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</si>
  <si>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</si>
  <si>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</si>
  <si>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</si>
  <si>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</si>
  <si>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</si>
  <si>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</si>
  <si>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</si>
  <si>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</si>
  <si>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</si>
  <si>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</si>
  <si>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</si>
  <si>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</si>
  <si>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</si>
  <si>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</si>
  <si>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</si>
  <si>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</si>
  <si>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</si>
  <si>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</si>
  <si>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</si>
  <si>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</si>
  <si>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</si>
  <si>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</si>
  <si>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</si>
  <si>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</si>
  <si>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</si>
  <si>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</si>
  <si>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</si>
  <si>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</si>
  <si>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</si>
  <si>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</si>
  <si>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</si>
  <si>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</si>
  <si>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</si>
  <si>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</si>
  <si>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</si>
  <si>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</si>
  <si>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</si>
  <si>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</si>
  <si>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</si>
  <si>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</si>
  <si>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</si>
  <si>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</si>
  <si>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</si>
  <si>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</si>
  <si>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</si>
  <si>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</si>
  <si>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</si>
  <si>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</si>
  <si>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</si>
  <si>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</si>
  <si>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</si>
  <si>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</si>
  <si>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</si>
  <si>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</si>
  <si>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</si>
  <si>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</si>
  <si>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</si>
  <si>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</si>
  <si>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</si>
  <si>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</si>
  <si>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</si>
  <si>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</si>
  <si>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</si>
  <si>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</si>
  <si>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</si>
  <si>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</si>
  <si>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</si>
  <si>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</si>
  <si>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</si>
  <si>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</si>
  <si>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</si>
  <si>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</si>
  <si>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</si>
  <si>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</si>
  <si>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</si>
  <si>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</si>
  <si>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</si>
  <si>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</si>
  <si>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</si>
  <si>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</si>
  <si>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</si>
  <si>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</si>
  <si>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</si>
  <si>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</si>
  <si>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</si>
  <si>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</si>
  <si>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</si>
  <si>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</si>
  <si>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</si>
  <si>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</si>
  <si>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</si>
  <si>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</si>
  <si>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</si>
  <si>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</si>
  <si>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</si>
  <si>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</si>
  <si>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</si>
  <si>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</si>
  <si>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</si>
  <si>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</si>
  <si>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</si>
  <si>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</si>
  <si>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</si>
  <si>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</si>
  <si>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</si>
  <si>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</si>
  <si>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</si>
  <si>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</si>
  <si>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</si>
  <si>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</si>
  <si>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</si>
  <si>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</si>
  <si>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</si>
  <si>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</si>
  <si>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</si>
  <si>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</si>
  <si>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</si>
  <si>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</si>
  <si>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</si>
  <si>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</si>
  <si>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</si>
  <si>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</si>
  <si>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</si>
  <si>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</si>
  <si>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</si>
  <si>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</si>
  <si>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</si>
  <si>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</si>
  <si>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</si>
  <si>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</si>
  <si>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</si>
  <si>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</si>
  <si>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</si>
  <si>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</si>
  <si>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</si>
  <si>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</si>
  <si>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</si>
  <si>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</si>
  <si>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</si>
  <si>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</si>
  <si>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</si>
  <si>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</si>
  <si>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</si>
  <si>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</si>
  <si>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</si>
  <si>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</si>
  <si>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</si>
  <si>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</si>
  <si>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</si>
  <si>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</si>
  <si>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</si>
  <si>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</si>
  <si>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</si>
  <si>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</si>
  <si>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</si>
  <si>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</si>
  <si>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</si>
  <si>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</si>
  <si>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</si>
  <si>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</si>
  <si>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</si>
  <si>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</si>
  <si>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</si>
  <si>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</si>
  <si>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</si>
  <si>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</si>
  <si>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</si>
  <si>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</si>
  <si>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</si>
  <si>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</si>
  <si>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</si>
  <si>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</si>
  <si>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</si>
  <si>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</si>
  <si>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</si>
  <si>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</si>
  <si>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</si>
  <si>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</si>
  <si>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</si>
  <si>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</si>
  <si>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</si>
  <si>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</si>
  <si>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</si>
  <si>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</si>
  <si>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</si>
  <si>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</si>
  <si>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</si>
  <si>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</si>
  <si>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</si>
  <si>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</si>
  <si>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</si>
  <si>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</si>
  <si>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</si>
  <si>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</si>
  <si>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</si>
  <si>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</si>
  <si>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</si>
  <si>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</si>
  <si>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</si>
  <si>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</si>
  <si>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</si>
  <si>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</si>
  <si>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</si>
  <si>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</si>
  <si>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</si>
  <si>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</si>
  <si>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</si>
  <si>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</si>
  <si>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</si>
  <si>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</si>
  <si>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</si>
  <si>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</si>
  <si>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</si>
  <si>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</si>
  <si>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</si>
  <si>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</si>
  <si>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</si>
  <si>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</si>
  <si>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</si>
  <si>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</si>
  <si>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</si>
  <si>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</si>
  <si>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</si>
  <si>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</si>
  <si>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</si>
  <si>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</si>
  <si>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</si>
  <si>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</si>
  <si>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</si>
  <si>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</si>
  <si>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</si>
  <si>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</si>
  <si>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</si>
  <si>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</si>
  <si>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</si>
  <si>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</si>
  <si>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</si>
  <si>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</si>
  <si>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</si>
  <si>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</si>
  <si>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</si>
  <si>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</si>
  <si>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</si>
  <si>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</si>
  <si>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</si>
  <si>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</si>
  <si>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</si>
  <si>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</si>
  <si>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</si>
  <si>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</si>
  <si>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</si>
  <si>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</si>
  <si>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</si>
  <si>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</si>
  <si>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</si>
  <si>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</si>
  <si>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</si>
  <si>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</si>
  <si>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</si>
  <si>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</si>
  <si>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</si>
  <si>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</si>
  <si>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</si>
  <si>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</si>
  <si>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</si>
  <si>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</si>
  <si>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</si>
  <si>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</si>
  <si>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</si>
  <si>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</si>
  <si>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</si>
  <si>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</si>
  <si>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</si>
  <si>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</si>
  <si>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</si>
  <si>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</si>
  <si>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</si>
  <si>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</si>
  <si>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</si>
  <si>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</si>
  <si>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</si>
  <si>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</si>
  <si>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</si>
  <si>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</si>
  <si>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</si>
  <si>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</si>
  <si>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</si>
  <si>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</si>
  <si>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</si>
  <si>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</si>
  <si>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</si>
  <si>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</si>
  <si>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</si>
  <si>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</si>
  <si>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</si>
  <si>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</si>
  <si>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</si>
  <si>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</si>
  <si>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</si>
  <si>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</si>
  <si>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</si>
  <si>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</si>
  <si>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</si>
  <si>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</si>
  <si>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</si>
  <si>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</si>
  <si>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</si>
  <si>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</si>
  <si>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</si>
  <si>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</si>
  <si>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</si>
  <si>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</si>
  <si>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</si>
  <si>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</si>
  <si>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</si>
  <si>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</si>
  <si>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</si>
  <si>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</si>
  <si>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</si>
  <si>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</si>
  <si>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</si>
  <si>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</si>
  <si>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</si>
  <si>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</si>
  <si>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</si>
  <si>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</si>
  <si>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</si>
  <si>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</si>
  <si>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</si>
  <si>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</si>
  <si>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</si>
  <si>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</si>
  <si>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</si>
  <si>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</si>
  <si>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</si>
  <si>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</si>
  <si>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</si>
  <si>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</si>
  <si>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</si>
  <si>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</si>
  <si>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</si>
  <si>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</si>
  <si>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</si>
  <si>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</si>
  <si>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</si>
  <si>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</si>
  <si>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</si>
  <si>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</si>
  <si>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</si>
  <si>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</si>
  <si>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</si>
  <si>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</si>
  <si>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</si>
  <si>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</si>
  <si>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</si>
  <si>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</si>
  <si>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</si>
  <si>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</si>
  <si>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</si>
  <si>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</si>
  <si>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</si>
  <si>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</si>
  <si>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</si>
  <si>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</si>
  <si>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</si>
  <si>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</si>
  <si>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</si>
  <si>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</si>
  <si>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</si>
  <si>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</si>
  <si>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</si>
  <si>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</si>
  <si>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</si>
  <si>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</si>
  <si>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</si>
  <si>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</si>
  <si>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</si>
  <si>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</si>
  <si>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</si>
  <si>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</si>
  <si>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</si>
  <si>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</si>
  <si>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</si>
  <si>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</si>
  <si>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</si>
  <si>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</si>
  <si>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</si>
  <si>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</si>
  <si>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</si>
  <si>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</si>
  <si>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</si>
  <si>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</si>
  <si>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</si>
  <si>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</si>
  <si>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</si>
  <si>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</si>
  <si>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</si>
  <si>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</si>
  <si>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</si>
  <si>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</si>
  <si>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</si>
  <si>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</si>
  <si>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</si>
  <si>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</si>
  <si>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</si>
  <si>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</si>
  <si>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</si>
  <si>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</si>
  <si>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</si>
  <si>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</si>
  <si>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</si>
  <si>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</si>
  <si>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</si>
  <si>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</si>
  <si>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</si>
  <si>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</si>
  <si>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</si>
  <si>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</si>
  <si>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</si>
  <si>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</si>
  <si>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</si>
  <si>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</si>
  <si>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</si>
  <si>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</si>
  <si>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</si>
  <si>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</si>
  <si>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</si>
  <si>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</si>
  <si>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</si>
  <si>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</si>
  <si>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</si>
  <si>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</si>
  <si>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</si>
  <si>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</si>
  <si>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</si>
  <si>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</si>
  <si>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</si>
  <si>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</si>
  <si>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</si>
  <si>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</si>
  <si>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</si>
  <si>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</si>
  <si>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</si>
  <si>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</si>
  <si>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</si>
  <si>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</si>
  <si>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</si>
  <si>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</si>
  <si>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</si>
  <si>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</si>
  <si>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</si>
  <si>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</si>
  <si>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</si>
  <si>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</si>
  <si>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</si>
  <si>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</si>
  <si>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</si>
  <si>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</si>
  <si>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</si>
  <si>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</si>
  <si>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</si>
  <si>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</si>
  <si>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</si>
  <si>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</si>
  <si>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</si>
  <si>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</si>
  <si>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</si>
  <si>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</si>
  <si>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</si>
  <si>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</si>
  <si>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</si>
  <si>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</si>
  <si>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</si>
  <si>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</si>
  <si>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</si>
  <si>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</si>
  <si>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</si>
  <si>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</si>
  <si>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</si>
  <si>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</si>
  <si>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</si>
  <si>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</si>
  <si>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</si>
  <si>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</si>
  <si>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</si>
  <si>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</si>
  <si>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</si>
  <si>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</si>
  <si>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</si>
  <si>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</si>
  <si>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</si>
  <si>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</si>
  <si>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</si>
  <si>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</si>
  <si>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</si>
  <si>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</si>
  <si>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</si>
  <si>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</si>
  <si>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</si>
  <si>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</si>
  <si>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</si>
  <si>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</si>
  <si>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</si>
  <si>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</si>
  <si>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</si>
  <si>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</si>
  <si>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</si>
  <si>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</si>
  <si>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</si>
  <si>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</si>
  <si>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</si>
  <si>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</si>
  <si>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</si>
  <si>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</si>
  <si>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</si>
  <si>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</si>
  <si>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</si>
  <si>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</si>
  <si>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</si>
  <si>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</si>
  <si>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</si>
  <si>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</si>
  <si>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</si>
  <si>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</si>
  <si>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</si>
  <si>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</si>
  <si>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</si>
  <si>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</si>
  <si>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</si>
  <si>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</si>
  <si>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</si>
  <si>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</si>
  <si>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</si>
  <si>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</si>
  <si>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</si>
  <si>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</si>
  <si>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</si>
  <si>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</si>
  <si>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</si>
  <si>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</si>
  <si>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</si>
  <si>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</si>
  <si>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</si>
  <si>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</si>
  <si>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</si>
  <si>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</si>
  <si>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</si>
  <si>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</si>
  <si>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</si>
  <si>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</si>
  <si>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</si>
  <si>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</si>
  <si>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</si>
  <si>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</si>
  <si>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</si>
  <si>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</si>
  <si>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</si>
  <si>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</si>
  <si>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</si>
  <si>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</si>
  <si>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</si>
  <si>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</si>
  <si>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</si>
  <si>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</si>
  <si>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</si>
  <si>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</si>
  <si>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</si>
  <si>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</si>
  <si>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</si>
  <si>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</si>
  <si>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</si>
  <si>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</si>
  <si>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</si>
  <si>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</si>
  <si>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</si>
  <si>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</si>
  <si>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</si>
  <si>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</si>
  <si>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</si>
  <si>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</si>
  <si>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</si>
  <si>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</si>
  <si>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</si>
  <si>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</si>
  <si>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</si>
  <si>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</si>
  <si>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</si>
  <si>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</si>
  <si>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</si>
  <si>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</si>
  <si>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</si>
  <si>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</si>
  <si>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</si>
  <si>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</si>
  <si>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</si>
  <si>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</si>
  <si>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</si>
  <si>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</si>
  <si>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</si>
  <si>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</si>
  <si>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</si>
  <si>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</si>
  <si>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</si>
  <si>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</si>
  <si>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</si>
  <si>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</si>
  <si>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</si>
  <si>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</si>
  <si>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</si>
  <si>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</si>
  <si>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</si>
  <si>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</si>
  <si>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</si>
  <si>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</si>
  <si>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</si>
  <si>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</si>
  <si>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</si>
  <si>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</si>
  <si>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</si>
  <si>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</si>
  <si>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</si>
  <si>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</si>
  <si>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</si>
  <si>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</si>
  <si>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</si>
  <si>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</si>
  <si>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</si>
  <si>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</si>
  <si>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</si>
  <si>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</si>
  <si>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</si>
  <si>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</si>
  <si>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</si>
  <si>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</si>
  <si>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</si>
  <si>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</si>
  <si>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</si>
  <si>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</si>
  <si>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</si>
  <si>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</si>
  <si>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</si>
  <si>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</si>
  <si>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</si>
  <si>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</si>
  <si>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</si>
  <si>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</si>
  <si>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</si>
  <si>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</si>
  <si>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</si>
  <si>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</si>
  <si>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</si>
  <si>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</si>
  <si>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</si>
  <si>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</si>
  <si>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</si>
  <si>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</si>
  <si>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</si>
  <si>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</si>
  <si>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</si>
  <si>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</si>
  <si>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</si>
  <si>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</si>
  <si>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</si>
  <si>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</si>
  <si>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</si>
  <si>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</si>
  <si>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</si>
  <si>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</si>
  <si>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</si>
  <si>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</si>
  <si>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</si>
  <si>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</si>
  <si>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</si>
  <si>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</si>
  <si>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</si>
  <si>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</si>
  <si>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</si>
  <si>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</si>
  <si>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</si>
  <si>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</si>
  <si>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</si>
  <si>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</si>
  <si>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</si>
  <si>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</si>
  <si>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</si>
  <si>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</si>
  <si>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</si>
  <si>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</si>
  <si>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</si>
  <si>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</si>
  <si>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</si>
  <si>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</si>
  <si>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</si>
  <si>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</si>
  <si>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</si>
  <si>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</si>
  <si>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</si>
  <si>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</si>
  <si>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</si>
  <si>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</si>
  <si>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</si>
  <si>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</si>
  <si>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</si>
  <si>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</si>
  <si>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</si>
  <si>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</si>
  <si>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</si>
  <si>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</si>
  <si>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</si>
  <si>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</si>
  <si>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</si>
  <si>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</si>
  <si>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</si>
  <si>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</si>
  <si>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</si>
  <si>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</si>
  <si>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</si>
  <si>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</si>
  <si>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</si>
  <si>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</si>
  <si>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</si>
  <si>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</si>
  <si>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</si>
  <si>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</si>
  <si>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</si>
  <si>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</si>
  <si>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</si>
  <si>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</si>
  <si>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</si>
  <si>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</si>
  <si>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</si>
  <si>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</si>
  <si>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</si>
  <si>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</si>
  <si>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</si>
  <si>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</si>
  <si>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</si>
  <si>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</si>
  <si>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</si>
  <si>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</si>
  <si>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</si>
  <si>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</si>
  <si>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</si>
  <si>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</si>
  <si>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</si>
  <si>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</si>
  <si>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</si>
  <si>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</si>
  <si>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</si>
  <si>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</si>
  <si>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</si>
  <si>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</si>
  <si>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</si>
  <si>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</si>
  <si>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</si>
  <si>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</si>
  <si>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</si>
  <si>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</si>
  <si>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</si>
  <si>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</si>
  <si>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</si>
  <si>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</si>
  <si>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</si>
  <si>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</si>
  <si>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</si>
  <si>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</si>
  <si>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</si>
  <si>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</si>
  <si>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</si>
  <si>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</si>
  <si>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</si>
  <si>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</si>
  <si>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</si>
  <si>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</si>
  <si>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</si>
  <si>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</si>
  <si>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</si>
  <si>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</si>
  <si>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</si>
  <si>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</si>
  <si>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</si>
  <si>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</si>
  <si>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</si>
  <si>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</si>
  <si>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</si>
  <si>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</si>
  <si>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</si>
  <si>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</si>
  <si>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</si>
  <si>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</si>
  <si>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</si>
  <si>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</si>
  <si>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</si>
  <si>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</si>
  <si>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</si>
  <si>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</si>
  <si>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</si>
  <si>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</si>
  <si>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</si>
  <si>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</si>
  <si>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</si>
  <si>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</si>
  <si>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</si>
  <si>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</si>
  <si>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</si>
  <si>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</si>
  <si>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</si>
  <si>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</si>
  <si>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</si>
  <si>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</si>
  <si>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</si>
  <si>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</si>
  <si>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</si>
  <si>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</si>
  <si>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</si>
  <si>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</si>
  <si>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</si>
  <si>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</si>
  <si>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</si>
  <si>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</si>
  <si>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</si>
  <si>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</si>
  <si>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</si>
  <si>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</si>
  <si>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</si>
  <si>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</si>
  <si>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</si>
  <si>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</si>
  <si>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</si>
  <si>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</si>
  <si>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</si>
  <si>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</si>
  <si>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</si>
  <si>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</si>
  <si>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</si>
  <si>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</si>
  <si>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</si>
  <si>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</si>
  <si>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</si>
  <si>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</si>
  <si>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</si>
  <si>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</si>
  <si>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</si>
  <si>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</si>
  <si>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</si>
  <si>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</si>
  <si>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</si>
  <si>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</si>
  <si>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</si>
  <si>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</si>
  <si>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</si>
  <si>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</si>
  <si>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</si>
  <si>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</si>
  <si>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</si>
  <si>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</si>
  <si>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</si>
  <si>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</si>
  <si>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</si>
  <si>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</si>
  <si>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</si>
  <si>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</si>
  <si>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</si>
  <si>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</si>
  <si>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</si>
  <si>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</si>
  <si>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</si>
  <si>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</si>
  <si>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</si>
  <si>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</si>
  <si>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</si>
  <si>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</si>
  <si>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</si>
  <si>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</si>
  <si>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</si>
  <si>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</si>
  <si>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</si>
  <si>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</si>
  <si>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</si>
  <si>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</si>
  <si>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</si>
  <si>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</si>
  <si>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</si>
  <si>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</si>
  <si>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</si>
  <si>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</si>
  <si>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</si>
  <si>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</si>
  <si>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</si>
  <si>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</si>
  <si>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</si>
  <si>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</si>
  <si>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</si>
  <si>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</si>
  <si>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</si>
  <si>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</si>
  <si>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</si>
  <si>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</si>
  <si>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</si>
  <si>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</si>
  <si>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</si>
  <si>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</si>
  <si>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</si>
  <si>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</si>
  <si>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</si>
  <si>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</si>
  <si>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</si>
  <si>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</si>
  <si>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</si>
  <si>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</si>
  <si>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</si>
  <si>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</si>
  <si>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</si>
  <si>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</si>
  <si>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</si>
  <si>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</si>
  <si>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</si>
  <si>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</si>
  <si>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</si>
  <si>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</si>
  <si>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</si>
  <si>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</si>
  <si>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</si>
  <si>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</si>
  <si>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</si>
  <si>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</si>
  <si>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</si>
  <si>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</si>
  <si>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</si>
  <si>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</si>
  <si>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</si>
  <si>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</si>
  <si>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</si>
  <si>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</si>
  <si>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</si>
  <si>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</si>
  <si>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</si>
  <si>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</si>
  <si>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</si>
  <si>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</si>
  <si>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</si>
  <si>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</si>
  <si>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</si>
  <si>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</si>
  <si>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</si>
  <si>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</si>
  <si>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</si>
  <si>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</si>
  <si>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</si>
  <si>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</si>
  <si>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</si>
  <si>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</si>
  <si>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</si>
  <si>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</si>
  <si>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</si>
  <si>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</si>
  <si>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</si>
  <si>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</si>
  <si>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</si>
  <si>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</si>
  <si>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</si>
  <si>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</si>
  <si>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</si>
  <si>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</si>
  <si>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</si>
  <si>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</si>
  <si>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</si>
  <si>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</si>
  <si>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</si>
  <si>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</si>
  <si>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</si>
  <si>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</si>
  <si>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</si>
  <si>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</si>
  <si>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</si>
  <si>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</si>
  <si>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</si>
  <si>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</si>
  <si>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</si>
  <si>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</si>
  <si>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</si>
  <si>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</si>
  <si>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</si>
  <si>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</si>
  <si>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</si>
  <si>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</si>
  <si>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</si>
  <si>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</si>
  <si>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</si>
  <si>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</si>
  <si>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</si>
  <si>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</si>
  <si>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</si>
  <si>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</si>
  <si>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</si>
  <si>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</si>
  <si>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</si>
  <si>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</si>
  <si>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</si>
  <si>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</si>
  <si>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</si>
  <si>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</si>
  <si>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</si>
  <si>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</si>
  <si>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</si>
  <si>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</si>
  <si>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</si>
  <si>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</si>
  <si>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</si>
  <si>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</si>
  <si>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</si>
  <si>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</si>
  <si>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</si>
  <si>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</si>
  <si>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</si>
  <si>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</si>
  <si>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</si>
  <si>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</si>
  <si>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</si>
  <si>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</si>
  <si>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</si>
  <si>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</si>
  <si>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</si>
  <si>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</si>
  <si>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</si>
  <si>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</si>
  <si>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</si>
  <si>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</si>
  <si>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</si>
  <si>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</si>
  <si>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</si>
  <si>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</si>
  <si>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</si>
  <si>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</si>
  <si>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</si>
  <si>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</si>
  <si>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</si>
  <si>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</si>
  <si>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</si>
  <si>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</si>
  <si>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</si>
  <si>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</si>
  <si>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</si>
  <si>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</si>
  <si>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</si>
  <si>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</si>
  <si>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</si>
  <si>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</si>
  <si>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</si>
  <si>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</si>
  <si>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</si>
  <si>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</si>
  <si>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</si>
  <si>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</si>
  <si>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</si>
  <si>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</si>
  <si>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</si>
  <si>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</si>
  <si>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</si>
  <si>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</si>
  <si>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</si>
  <si>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</si>
  <si>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</si>
  <si>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</si>
  <si>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</si>
  <si>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</si>
  <si>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</si>
  <si>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</si>
  <si>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</si>
  <si>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</si>
  <si>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</si>
  <si>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</si>
  <si>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</si>
  <si>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</si>
  <si>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</si>
  <si>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</si>
  <si>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</si>
  <si>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</si>
  <si>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</si>
  <si>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</si>
  <si>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</si>
  <si>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</si>
  <si>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</si>
  <si>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</si>
  <si>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</si>
  <si>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</si>
  <si>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</si>
  <si>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</si>
  <si>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</si>
  <si>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</si>
  <si>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</si>
  <si>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</si>
  <si>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</si>
  <si>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</si>
  <si>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</si>
  <si>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</si>
  <si>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</si>
  <si>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</si>
  <si>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</si>
  <si>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</si>
  <si>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</si>
  <si>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</si>
  <si>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</si>
  <si>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</si>
  <si>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</si>
  <si>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</si>
  <si>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</si>
  <si>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</si>
  <si>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</si>
  <si>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</si>
  <si>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</si>
  <si>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</si>
  <si>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</si>
  <si>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</si>
  <si>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</si>
  <si>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</si>
  <si>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</si>
  <si>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</si>
  <si>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</si>
  <si>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</si>
  <si>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</si>
  <si>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</si>
  <si>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</si>
  <si>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</si>
  <si>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</si>
  <si>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</si>
  <si>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</si>
  <si>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</si>
  <si>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</si>
  <si>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</si>
  <si>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</si>
  <si>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</si>
  <si>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</si>
  <si>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</si>
  <si>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</si>
  <si>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</si>
  <si>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</si>
  <si>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</si>
  <si>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</si>
  <si>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</si>
  <si>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</si>
  <si>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</si>
  <si>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</si>
  <si>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</si>
  <si>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</si>
  <si>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</si>
  <si>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</si>
  <si>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</si>
  <si>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</si>
  <si>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</si>
  <si>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</si>
  <si>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</si>
  <si>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</si>
  <si>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</si>
  <si>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</si>
  <si>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</si>
  <si>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</si>
  <si>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</si>
  <si>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</si>
  <si>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</si>
  <si>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</si>
  <si>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</si>
  <si>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</si>
  <si>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</si>
  <si>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</si>
  <si>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</si>
  <si>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</si>
  <si>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</si>
  <si>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</si>
  <si>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</si>
  <si>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</si>
  <si>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</si>
  <si>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</si>
  <si>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</si>
  <si>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</si>
  <si>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</si>
  <si>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</si>
  <si>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</si>
  <si>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</si>
  <si>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</si>
  <si>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</si>
  <si>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</si>
  <si>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</si>
  <si>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</si>
  <si>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</si>
  <si>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</si>
  <si>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</si>
  <si>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</si>
  <si>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</si>
  <si>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</si>
  <si>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</si>
  <si>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</si>
  <si>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</si>
  <si>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</si>
  <si>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</si>
  <si>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</si>
  <si>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</si>
  <si>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</si>
  <si>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</si>
  <si>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</si>
  <si>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</si>
  <si>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</si>
  <si>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</si>
  <si>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</si>
  <si>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</si>
  <si>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</si>
  <si>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</si>
  <si>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</si>
  <si>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</si>
  <si>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</si>
  <si>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</si>
  <si>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</si>
  <si>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</si>
  <si>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</si>
  <si>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</si>
  <si>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</si>
  <si>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</si>
  <si>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</si>
  <si>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</si>
  <si>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</si>
  <si>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</si>
  <si>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</si>
  <si>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</si>
  <si>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</si>
  <si>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</si>
  <si>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</si>
  <si>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</si>
  <si>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</si>
  <si>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</si>
  <si>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</si>
  <si>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</si>
  <si>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</si>
  <si>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</si>
  <si>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</si>
  <si>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</si>
  <si>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</si>
  <si>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</si>
  <si>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</si>
  <si>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</si>
  <si>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</si>
  <si>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</si>
  <si>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</si>
  <si>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</si>
  <si>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</si>
  <si>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</si>
  <si>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</si>
  <si>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</si>
  <si>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</si>
  <si>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</si>
  <si>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</si>
  <si>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</si>
  <si>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</si>
  <si>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</si>
  <si>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</si>
  <si>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</si>
  <si>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</si>
  <si>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</si>
  <si>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</si>
  <si>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</si>
  <si>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</si>
  <si>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</si>
  <si>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</si>
  <si>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</si>
  <si>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</si>
  <si>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</si>
  <si>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</si>
  <si>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</si>
  <si>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</si>
  <si>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</si>
  <si>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</si>
  <si>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</si>
  <si>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</si>
  <si>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</si>
  <si>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</si>
  <si>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</si>
  <si>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</si>
  <si>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</si>
  <si>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</si>
  <si>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</si>
  <si>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</si>
  <si>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</si>
  <si>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</si>
  <si>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</si>
  <si>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</si>
  <si>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</si>
  <si>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</si>
  <si>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</si>
  <si>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</si>
  <si>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</si>
  <si>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</si>
  <si>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</si>
  <si>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</si>
  <si>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</si>
  <si>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</si>
  <si>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</si>
  <si>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</si>
  <si>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</si>
  <si>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</si>
  <si>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</si>
  <si>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</si>
  <si>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</si>
  <si>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</si>
  <si>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</si>
  <si>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</si>
  <si>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</si>
  <si>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</si>
  <si>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</si>
  <si>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</si>
  <si>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</si>
  <si>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</si>
  <si>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</si>
  <si>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</si>
  <si>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</si>
  <si>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</si>
  <si>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</si>
  <si>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</si>
  <si>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</si>
  <si>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</si>
  <si>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</si>
  <si>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</si>
  <si>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</si>
  <si>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</si>
  <si>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</si>
  <si>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</si>
  <si>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</si>
  <si>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</si>
  <si>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</si>
  <si>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</si>
  <si>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</si>
  <si>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</si>
  <si>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</si>
  <si>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</si>
  <si>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</si>
  <si>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</si>
  <si>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</si>
  <si>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</si>
  <si>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</si>
  <si>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</si>
  <si>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</si>
  <si>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</si>
  <si>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</si>
  <si>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</si>
  <si>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</si>
  <si>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</si>
  <si>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</si>
  <si>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</si>
  <si>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</si>
  <si>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</si>
  <si>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</si>
  <si>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</si>
  <si>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</si>
  <si>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</si>
  <si>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</si>
  <si>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</si>
  <si>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</si>
  <si>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</si>
  <si>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</si>
  <si>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</si>
  <si>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</si>
  <si>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</si>
  <si>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</si>
  <si>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</si>
  <si>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</si>
  <si>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</si>
  <si>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</si>
  <si>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</si>
  <si>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</si>
  <si>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</si>
  <si>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</si>
  <si>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</si>
  <si>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</si>
  <si>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</si>
  <si>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</si>
  <si>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</si>
  <si>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</si>
  <si>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</si>
  <si>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</si>
  <si>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</si>
  <si>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</si>
  <si>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</si>
  <si>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</si>
  <si>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</si>
  <si>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</si>
  <si>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</si>
  <si>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</si>
  <si>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</si>
  <si>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</si>
  <si>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</si>
  <si>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</si>
  <si>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</si>
  <si>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</si>
  <si>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</si>
  <si>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</si>
  <si>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</si>
  <si>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</si>
  <si>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</si>
  <si>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</si>
  <si>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</si>
  <si>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</si>
  <si>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</si>
  <si>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</si>
  <si>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</si>
  <si>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</si>
  <si>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</si>
  <si>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</si>
  <si>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</si>
  <si>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</si>
  <si>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</si>
  <si>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</si>
  <si>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</si>
  <si>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</si>
  <si>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</si>
  <si>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</si>
  <si>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</si>
  <si>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</si>
  <si>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</si>
  <si>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</si>
  <si>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</si>
  <si>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</si>
  <si>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</si>
  <si>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</si>
  <si>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</si>
  <si>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</si>
  <si>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</si>
  <si>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</si>
  <si>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</si>
  <si>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</si>
  <si>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</si>
  <si>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</si>
  <si>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</si>
  <si>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</si>
  <si>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</si>
  <si>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</si>
  <si>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</si>
  <si>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</si>
  <si>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</si>
  <si>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</si>
  <si>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</si>
  <si>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</si>
  <si>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</si>
  <si>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</si>
  <si>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</si>
  <si>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</si>
  <si>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</si>
  <si>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</si>
  <si>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</si>
  <si>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</si>
  <si>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</si>
  <si>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</si>
  <si>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</si>
  <si>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</si>
  <si>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</si>
  <si>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</si>
  <si>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</si>
  <si>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</si>
  <si>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</si>
  <si>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</si>
  <si>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</si>
  <si>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</si>
  <si>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</si>
  <si>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</si>
  <si>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</si>
  <si>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</si>
  <si>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</si>
  <si>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</si>
  <si>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</si>
  <si>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</si>
  <si>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</si>
  <si>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</si>
  <si>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</si>
  <si>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</si>
  <si>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</si>
  <si>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</si>
  <si>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</si>
  <si>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</si>
  <si>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</si>
  <si>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</si>
  <si>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</si>
  <si>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</si>
  <si>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</si>
  <si>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</si>
  <si>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</si>
  <si>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</si>
  <si>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</si>
  <si>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</si>
  <si>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</si>
  <si>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</si>
  <si>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</si>
  <si>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</si>
  <si>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</si>
  <si>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</si>
  <si>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</si>
  <si>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</si>
  <si>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</si>
  <si>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</si>
  <si>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</si>
  <si>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</si>
  <si>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</si>
  <si>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</si>
  <si>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</si>
  <si>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</si>
  <si>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</si>
  <si>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</si>
  <si>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</si>
  <si>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</si>
  <si>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</si>
  <si>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</si>
  <si>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</si>
  <si>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</si>
  <si>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</si>
  <si>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</si>
  <si>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</si>
  <si>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</si>
  <si>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</si>
  <si>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</si>
  <si>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</si>
  <si>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</si>
  <si>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</si>
  <si>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</si>
  <si>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</si>
  <si>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</si>
  <si>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</si>
  <si>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</si>
  <si>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</si>
  <si>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</si>
  <si>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</si>
  <si>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</si>
  <si>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</si>
  <si>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</si>
  <si>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</si>
  <si>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</si>
  <si>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</si>
  <si>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</si>
  <si>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</si>
  <si>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</si>
  <si>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</si>
  <si>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</si>
  <si>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</si>
  <si>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</si>
  <si>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</si>
  <si>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</si>
  <si>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</si>
  <si>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</si>
  <si>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</si>
  <si>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</si>
  <si>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</si>
  <si>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</si>
  <si>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</si>
  <si>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</si>
  <si>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</si>
  <si>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</si>
  <si>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</si>
  <si>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</si>
  <si>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</si>
  <si>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</si>
  <si>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</si>
  <si>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</si>
  <si>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</si>
  <si>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</si>
  <si>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</si>
  <si>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</si>
  <si>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</si>
  <si>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</si>
  <si>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</si>
  <si>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</si>
  <si>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</si>
  <si>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</si>
  <si>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</si>
  <si>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</si>
  <si>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</si>
  <si>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</si>
  <si>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</si>
  <si>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</si>
  <si>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</si>
  <si>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</si>
  <si>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</si>
  <si>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</si>
  <si>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</si>
  <si>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</si>
  <si>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</si>
  <si>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</si>
  <si>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</si>
  <si>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</si>
  <si>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</si>
  <si>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</si>
  <si>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</si>
  <si>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</si>
  <si>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</si>
  <si>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</si>
  <si>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</si>
  <si>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</si>
  <si>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</si>
  <si>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</si>
  <si>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</si>
  <si>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</si>
  <si>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</si>
  <si>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</si>
  <si>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</si>
  <si>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</si>
  <si>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</si>
  <si>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</si>
  <si>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</si>
  <si>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</si>
  <si>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</si>
  <si>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</si>
  <si>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</si>
  <si>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</si>
  <si>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</si>
  <si>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</si>
  <si>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</si>
  <si>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</si>
  <si>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</si>
  <si>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</si>
  <si>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</si>
  <si>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</si>
  <si>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</si>
  <si>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</si>
  <si>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</si>
  <si>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</si>
  <si>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</si>
  <si>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</si>
  <si>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</si>
  <si>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</si>
  <si>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</si>
  <si>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</si>
  <si>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</si>
  <si>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</si>
  <si>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</si>
  <si>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</si>
  <si>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</si>
  <si>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</si>
  <si>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</si>
  <si>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</si>
  <si>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</si>
  <si>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</si>
  <si>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</si>
  <si>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</si>
  <si>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</si>
  <si>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</si>
  <si>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</si>
  <si>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</si>
  <si>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</si>
  <si>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</si>
  <si>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</si>
  <si>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</si>
  <si>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</si>
  <si>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</si>
  <si>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</si>
  <si>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</si>
  <si>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</si>
  <si>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</si>
  <si>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</si>
  <si>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</si>
  <si>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</si>
  <si>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</si>
  <si>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</si>
  <si>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</si>
  <si>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</si>
  <si>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</si>
  <si>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</si>
  <si>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</si>
  <si>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</si>
  <si>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</si>
  <si>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</si>
  <si>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</si>
  <si>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</si>
  <si>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</si>
  <si>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</si>
  <si>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</si>
  <si>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</si>
  <si>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</si>
  <si>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</si>
  <si>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</si>
  <si>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</si>
  <si>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</si>
  <si>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</si>
  <si>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</si>
  <si>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</si>
  <si>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</si>
  <si>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</si>
  <si>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</si>
  <si>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</si>
  <si>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</si>
  <si>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</si>
  <si>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</si>
  <si>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</si>
  <si>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</si>
  <si>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</si>
  <si>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</si>
  <si>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</si>
  <si>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</si>
  <si>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</si>
  <si>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</si>
  <si>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</si>
  <si>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</si>
  <si>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</si>
  <si>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</si>
  <si>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</si>
  <si>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</si>
  <si>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</si>
  <si>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</si>
  <si>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</si>
  <si>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</si>
  <si>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</si>
  <si>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</si>
  <si>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</si>
  <si>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</si>
  <si>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</si>
  <si>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</si>
  <si>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</si>
  <si>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</si>
  <si>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</si>
  <si>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</si>
  <si>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</si>
  <si>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</si>
  <si>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</si>
  <si>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</si>
  <si>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</si>
  <si>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</si>
  <si>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</si>
  <si>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</si>
  <si>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</si>
  <si>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</si>
  <si>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</si>
  <si>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</si>
  <si>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</si>
  <si>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</si>
  <si>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</si>
  <si>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</si>
  <si>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</si>
  <si>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</si>
  <si>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</si>
  <si>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</si>
  <si>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</si>
  <si>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</si>
  <si>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</si>
  <si>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</si>
  <si>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</si>
  <si>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</si>
  <si>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</si>
  <si>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</si>
  <si>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</si>
  <si>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</si>
  <si>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</si>
  <si>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</si>
  <si>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</si>
  <si>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</si>
  <si>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</si>
  <si>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</si>
  <si>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</si>
  <si>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</si>
  <si>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</si>
  <si>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</si>
  <si>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</si>
  <si>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</si>
  <si>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</si>
  <si>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</si>
  <si>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</si>
  <si>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</si>
  <si>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</si>
  <si>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</si>
  <si>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</si>
  <si>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</si>
  <si>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</si>
  <si>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</si>
  <si>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</si>
  <si>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</si>
  <si>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</si>
  <si>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</si>
  <si>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</si>
  <si>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</si>
  <si>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</si>
  <si>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</si>
  <si>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</si>
  <si>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</si>
  <si>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</si>
  <si>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</si>
  <si>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</si>
  <si>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</si>
  <si>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</si>
  <si>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</si>
  <si>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</si>
  <si>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</si>
  <si>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</si>
  <si>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</si>
  <si>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</si>
  <si>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</si>
  <si>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</si>
  <si>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</si>
  <si>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</si>
  <si>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</si>
  <si>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</si>
  <si>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</si>
  <si>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</si>
  <si>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</si>
  <si>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</si>
  <si>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</si>
  <si>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</si>
  <si>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</si>
  <si>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</si>
  <si>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</si>
  <si>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</si>
  <si>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</si>
  <si>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</si>
  <si>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</si>
  <si>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</si>
  <si>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</si>
  <si>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</si>
  <si>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</si>
  <si>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</si>
  <si>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</si>
  <si>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</si>
  <si>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</si>
  <si>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</si>
  <si>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</si>
  <si>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</si>
  <si>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</si>
  <si>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</si>
  <si>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</si>
  <si>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</si>
  <si>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</si>
  <si>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</si>
  <si>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</si>
  <si>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</si>
  <si>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</si>
  <si>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</si>
  <si>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</si>
  <si>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</si>
  <si>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</si>
  <si>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</si>
  <si>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</si>
  <si>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</si>
  <si>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</si>
  <si>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</si>
  <si>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</si>
  <si>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</si>
  <si>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</si>
  <si>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</si>
  <si>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</si>
  <si>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</si>
  <si>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</si>
  <si>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</si>
  <si>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</si>
  <si>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</si>
  <si>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</si>
  <si>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</si>
  <si>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</si>
  <si>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</si>
  <si>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</si>
  <si>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</si>
  <si>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</si>
  <si>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</si>
  <si>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</si>
  <si>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</si>
  <si>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</si>
  <si>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</si>
  <si>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</si>
  <si>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</si>
  <si>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</si>
  <si>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</si>
  <si>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</si>
  <si>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</si>
  <si>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</si>
  <si>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</si>
  <si>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</si>
  <si>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</si>
  <si>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</si>
  <si>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</si>
  <si>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</si>
  <si>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</si>
  <si>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</si>
  <si>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</si>
  <si>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</si>
  <si>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</si>
  <si>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</si>
  <si>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</si>
  <si>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</si>
  <si>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</si>
  <si>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</si>
  <si>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</si>
  <si>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</si>
  <si>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</si>
  <si>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</si>
  <si>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</si>
  <si>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</si>
  <si>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</si>
  <si>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</si>
  <si>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</si>
  <si>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</si>
  <si>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</si>
  <si>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</si>
  <si>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</si>
  <si>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</si>
  <si>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</si>
  <si>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</si>
  <si>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</si>
  <si>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</si>
  <si>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</si>
  <si>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</si>
  <si>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</si>
  <si>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</si>
  <si>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</si>
  <si>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</si>
  <si>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</si>
  <si>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</si>
  <si>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</si>
  <si>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</si>
  <si>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</si>
  <si>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</si>
  <si>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</si>
  <si>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</si>
  <si>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</si>
  <si>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</si>
  <si>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</si>
  <si>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</si>
  <si>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</si>
  <si>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</si>
  <si>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</si>
  <si>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</si>
  <si>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</si>
  <si>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</si>
  <si>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</si>
  <si>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</si>
  <si>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</si>
  <si>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</si>
  <si>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</si>
  <si>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</si>
  <si>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</si>
  <si>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</si>
  <si>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</si>
  <si>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</si>
  <si>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</si>
  <si>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</si>
  <si>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</si>
  <si>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</si>
  <si>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</si>
  <si>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</si>
  <si>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</si>
  <si>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</si>
  <si>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</si>
  <si>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</si>
  <si>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</si>
  <si>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</si>
  <si>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</si>
  <si>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</si>
  <si>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</si>
  <si>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</si>
  <si>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</si>
  <si>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</si>
  <si>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</si>
  <si>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</si>
  <si>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</si>
  <si>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</si>
  <si>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</si>
  <si>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</si>
  <si>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</si>
  <si>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</si>
  <si>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</si>
  <si>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</si>
  <si>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</si>
  <si>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</si>
  <si>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</si>
  <si>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</si>
  <si>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</si>
  <si>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</si>
  <si>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</si>
  <si>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</si>
  <si>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</si>
  <si>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</si>
  <si>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</si>
  <si>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</si>
  <si>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</si>
  <si>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</si>
  <si>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</si>
  <si>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</si>
  <si>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</si>
  <si>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</si>
  <si>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</si>
  <si>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</si>
  <si>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</si>
  <si>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</si>
  <si>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</si>
  <si>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</si>
  <si>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</si>
  <si>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</si>
  <si>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</si>
  <si>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</si>
  <si>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</si>
  <si>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</si>
  <si>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</si>
  <si>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</si>
  <si>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</si>
  <si>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</si>
  <si>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</si>
  <si>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</si>
  <si>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</si>
  <si>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</si>
  <si>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</si>
  <si>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</si>
  <si>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</si>
  <si>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</si>
  <si>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</si>
  <si>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</si>
  <si>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</si>
  <si>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</si>
  <si>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</si>
  <si>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</si>
  <si>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</si>
  <si>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</si>
  <si>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</si>
  <si>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</si>
  <si>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</si>
  <si>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</si>
  <si>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</si>
  <si>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</si>
  <si>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</si>
  <si>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</si>
  <si>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</si>
  <si>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</si>
  <si>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</si>
  <si>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</si>
  <si>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</si>
  <si>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</si>
  <si>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</si>
  <si>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</si>
  <si>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</si>
  <si>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</si>
  <si>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</si>
  <si>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</si>
  <si>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</si>
  <si>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</si>
  <si>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</si>
  <si>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</si>
  <si>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</si>
  <si>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</si>
  <si>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</si>
  <si>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</si>
  <si>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</si>
  <si>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</si>
  <si>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</si>
  <si>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</si>
  <si>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</si>
  <si>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</si>
  <si>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</si>
  <si>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</si>
  <si>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</si>
  <si>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</si>
  <si>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</si>
  <si>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</si>
  <si>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</si>
  <si>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</si>
  <si>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</si>
  <si>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</si>
  <si>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</si>
  <si>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</si>
  <si>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</si>
  <si>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</si>
  <si>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</si>
  <si>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</si>
  <si>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</si>
  <si>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</si>
  <si>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</si>
  <si>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</si>
  <si>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</si>
  <si>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</si>
  <si>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</si>
  <si>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</si>
  <si>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</si>
  <si>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</si>
  <si>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</si>
  <si>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</si>
  <si>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</si>
  <si>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</si>
  <si>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</si>
  <si>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</si>
  <si>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</si>
  <si>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</si>
  <si>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</si>
  <si>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</si>
  <si>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</si>
  <si>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</si>
  <si>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</si>
  <si>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</si>
  <si>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</si>
  <si>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</si>
  <si>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</si>
  <si>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</si>
  <si>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</si>
  <si>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</si>
  <si>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</si>
  <si>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</si>
  <si>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</si>
  <si>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</si>
  <si>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</si>
  <si>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</si>
  <si>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</si>
  <si>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</si>
  <si>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</si>
  <si>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</si>
  <si>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</si>
  <si>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</si>
  <si>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</si>
  <si>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</si>
  <si>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</si>
  <si>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</si>
  <si>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</si>
  <si>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</si>
  <si>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</si>
  <si>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</si>
  <si>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</si>
  <si>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</si>
  <si>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</si>
  <si>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</si>
  <si>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</si>
  <si>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</si>
  <si>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</si>
  <si>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</si>
  <si>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</si>
  <si>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</si>
  <si>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</si>
  <si>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</si>
  <si>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</si>
  <si>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</si>
  <si>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</si>
  <si>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</si>
  <si>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</si>
  <si>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</si>
  <si>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</si>
  <si>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</si>
  <si>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</si>
  <si>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</si>
  <si>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</si>
  <si>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</si>
  <si>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</si>
  <si>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</si>
  <si>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</si>
  <si>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</si>
  <si>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</si>
  <si>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</si>
  <si>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</si>
  <si>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</si>
  <si>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</si>
  <si>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</si>
  <si>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</si>
  <si>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</si>
  <si>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</si>
  <si>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</si>
  <si>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</si>
  <si>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</si>
  <si>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</si>
  <si>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</si>
  <si>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</si>
  <si>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</si>
  <si>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</si>
  <si>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</si>
  <si>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</si>
  <si>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</si>
  <si>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</si>
  <si>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</si>
  <si>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</si>
  <si>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</si>
  <si>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</si>
  <si>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</si>
  <si>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</si>
  <si>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</si>
  <si>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</si>
  <si>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</si>
  <si>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</si>
  <si>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</si>
  <si>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</si>
  <si>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</si>
  <si>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</si>
  <si>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</si>
  <si>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</si>
  <si>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</si>
  <si>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</si>
  <si>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</si>
  <si>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</si>
  <si>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</si>
  <si>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</si>
  <si>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</si>
  <si>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</si>
  <si>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</si>
  <si>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</si>
  <si>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</si>
  <si>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</si>
  <si>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</si>
  <si>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</si>
  <si>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</si>
  <si>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</si>
  <si>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</si>
  <si>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</si>
  <si>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</si>
  <si>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</si>
  <si>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</si>
  <si>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</si>
  <si>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</si>
  <si>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</si>
  <si>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</si>
  <si>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</si>
  <si>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</si>
  <si>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</si>
  <si>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</si>
  <si>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</si>
  <si>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</si>
  <si>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</si>
  <si>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</si>
  <si>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</si>
  <si>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</si>
  <si>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</si>
  <si>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</si>
  <si>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</si>
  <si>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</si>
  <si>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</si>
  <si>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</si>
  <si>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</si>
  <si>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</si>
  <si>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</si>
  <si>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</si>
  <si>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</si>
  <si>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</si>
  <si>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</si>
  <si>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</si>
  <si>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</si>
  <si>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</si>
  <si>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</si>
  <si>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</si>
  <si>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</si>
  <si>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</si>
  <si>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</si>
  <si>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</si>
  <si>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</si>
  <si>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</si>
  <si>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</si>
  <si>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</si>
  <si>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</si>
  <si>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</si>
  <si>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</si>
  <si>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</si>
  <si>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</si>
  <si>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</si>
  <si>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</si>
  <si>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</si>
  <si>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</si>
  <si>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</si>
  <si>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</si>
  <si>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</si>
  <si>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</si>
  <si>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</si>
  <si>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</si>
  <si>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</si>
  <si>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</si>
  <si>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</si>
  <si>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</si>
  <si>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</si>
  <si>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</si>
  <si>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</si>
  <si>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</si>
  <si>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</si>
  <si>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</si>
  <si>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</si>
  <si>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</si>
  <si>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</si>
  <si>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</si>
  <si>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</si>
  <si>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</si>
  <si>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</si>
  <si>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</si>
  <si>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</si>
  <si>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</si>
  <si>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</si>
  <si>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</si>
  <si>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</si>
  <si>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</si>
  <si>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</si>
  <si>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</si>
  <si>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</si>
  <si>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</si>
  <si>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</si>
  <si>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</si>
  <si>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</si>
  <si>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</si>
  <si>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</si>
  <si>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</si>
  <si>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</si>
  <si>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</si>
  <si>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</si>
  <si>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</si>
  <si>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</si>
  <si>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</si>
  <si>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</si>
  <si>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</si>
  <si>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</si>
  <si>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</si>
  <si>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</si>
  <si>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</si>
  <si>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</si>
  <si>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</si>
  <si>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</si>
  <si>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</si>
  <si>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</si>
  <si>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</si>
  <si>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</si>
  <si>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</si>
  <si>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</si>
  <si>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</si>
  <si>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</si>
  <si>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</si>
  <si>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</si>
  <si>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</si>
  <si>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</si>
  <si>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</si>
  <si>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</si>
  <si>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</si>
  <si>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</si>
  <si>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</si>
  <si>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</si>
  <si>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</si>
  <si>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</si>
  <si>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</si>
  <si>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</si>
  <si>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</si>
  <si>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</si>
  <si>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</si>
  <si>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</si>
  <si>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</si>
  <si>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</si>
  <si>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</si>
  <si>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</si>
  <si>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</si>
  <si>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</si>
  <si>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</si>
  <si>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</si>
  <si>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</si>
  <si>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</si>
  <si>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</si>
  <si>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</si>
  <si>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</si>
  <si>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</si>
  <si>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</si>
  <si>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</si>
  <si>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</si>
  <si>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</si>
  <si>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</si>
  <si>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</si>
  <si>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</si>
  <si>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</si>
  <si>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</si>
  <si>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</si>
  <si>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</si>
  <si>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</si>
  <si>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</si>
  <si>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</si>
  <si>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</si>
  <si>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</si>
  <si>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</si>
  <si>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</si>
  <si>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</si>
  <si>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</si>
  <si>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</si>
  <si>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</si>
  <si>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</si>
  <si>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</si>
  <si>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</si>
  <si>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</si>
  <si>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</si>
  <si>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</si>
  <si>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</si>
  <si>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</si>
  <si>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</si>
  <si>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</si>
  <si>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</si>
  <si>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</si>
  <si>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</si>
  <si>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</si>
  <si>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</si>
  <si>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</si>
  <si>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</si>
  <si>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</si>
  <si>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</si>
  <si>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</si>
  <si>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</si>
  <si>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</si>
  <si>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</si>
  <si>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</si>
  <si>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</si>
  <si>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</si>
  <si>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</si>
  <si>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</si>
  <si>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</si>
  <si>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</si>
  <si>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</si>
  <si>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</si>
  <si>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</si>
  <si>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</si>
  <si>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</si>
  <si>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</si>
  <si>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</si>
  <si>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</si>
  <si>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</si>
  <si>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</si>
  <si>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</si>
  <si>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</si>
  <si>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</si>
  <si>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</si>
  <si>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</si>
  <si>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</si>
  <si>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</si>
  <si>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</si>
  <si>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</si>
  <si>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</si>
  <si>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</si>
  <si>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</si>
  <si>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</si>
  <si>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</si>
  <si>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</si>
  <si>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</si>
  <si>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</si>
  <si>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</si>
  <si>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</si>
  <si>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</si>
  <si>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</si>
  <si>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</si>
  <si>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</si>
  <si>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</si>
  <si>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</si>
  <si>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</si>
  <si>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</si>
  <si>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</si>
  <si>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</si>
  <si>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</si>
  <si>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</si>
  <si>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</si>
  <si>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</si>
  <si>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</si>
  <si>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</si>
  <si>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</si>
  <si>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</si>
  <si>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</si>
  <si>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</si>
  <si>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</si>
  <si>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</si>
  <si>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</si>
  <si>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</si>
  <si>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</si>
  <si>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</si>
  <si>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</si>
  <si>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</si>
  <si>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</si>
  <si>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</si>
  <si>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</si>
  <si>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</si>
  <si>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</si>
  <si>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</si>
  <si>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</si>
  <si>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</si>
  <si>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</si>
  <si>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</si>
  <si>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</si>
  <si>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</si>
  <si>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</si>
  <si>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</si>
  <si>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</si>
  <si>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</si>
  <si>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</si>
  <si>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</si>
  <si>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</si>
  <si>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</si>
  <si>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</si>
  <si>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</si>
  <si>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</si>
  <si>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</si>
  <si>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</si>
  <si>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</si>
  <si>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</si>
  <si>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</si>
  <si>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</si>
  <si>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</si>
  <si>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</si>
  <si>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</si>
  <si>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</si>
  <si>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</si>
  <si>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</si>
  <si>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</si>
  <si>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</si>
  <si>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</si>
  <si>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</si>
  <si>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</si>
  <si>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</si>
  <si>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</si>
  <si>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</si>
  <si>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</si>
  <si>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</si>
  <si>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</si>
  <si>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</si>
  <si>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</si>
  <si>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</si>
  <si>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</si>
  <si>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</si>
  <si>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</si>
  <si>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</si>
  <si>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</si>
  <si>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</si>
  <si>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</si>
  <si>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</si>
  <si>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</si>
  <si>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</si>
  <si>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</si>
  <si>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</si>
  <si>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</si>
  <si>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</si>
  <si>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</si>
  <si>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</si>
  <si>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</si>
  <si>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</si>
  <si>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</si>
  <si>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</si>
  <si>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</si>
  <si>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</si>
  <si>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</si>
  <si>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</si>
  <si>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</si>
  <si>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</si>
  <si>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</si>
  <si>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</si>
  <si>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</si>
  <si>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</si>
  <si>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</si>
  <si>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</si>
  <si>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</si>
  <si>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</si>
  <si>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</si>
  <si>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</si>
  <si>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</si>
  <si>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</si>
  <si>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</si>
  <si>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</si>
  <si>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</si>
  <si>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</si>
  <si>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</si>
  <si>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</si>
  <si>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</si>
  <si>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</si>
  <si>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</si>
  <si>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</si>
  <si>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</si>
  <si>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</si>
  <si>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</si>
  <si>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</si>
  <si>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</si>
  <si>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</si>
  <si>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</si>
  <si>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</si>
  <si>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</si>
  <si>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</si>
  <si>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</si>
  <si>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</si>
  <si>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</si>
  <si>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</si>
  <si>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</si>
  <si>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</si>
  <si>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</si>
  <si>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</si>
  <si>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</si>
  <si>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</si>
  <si>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</si>
  <si>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</si>
  <si>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</si>
  <si>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</si>
  <si>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</si>
  <si>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</si>
  <si>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</si>
  <si>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</si>
  <si>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</si>
  <si>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</si>
  <si>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</si>
  <si>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</si>
  <si>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</si>
  <si>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</si>
  <si>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</si>
  <si>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</si>
  <si>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</si>
  <si>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</si>
  <si>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</si>
  <si>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</si>
  <si>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</si>
  <si>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</si>
  <si>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</si>
  <si>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</si>
  <si>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</si>
  <si>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</si>
  <si>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</si>
  <si>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</si>
  <si>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</si>
  <si>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</si>
  <si>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</si>
  <si>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</si>
  <si>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</si>
  <si>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</si>
  <si>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</si>
  <si>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</si>
  <si>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</si>
  <si>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</si>
  <si>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</si>
  <si>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</si>
  <si>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</si>
  <si>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</si>
  <si>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</si>
  <si>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</si>
  <si>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</si>
  <si>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</si>
  <si>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</si>
  <si>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</si>
  <si>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</si>
  <si>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</si>
  <si>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</si>
  <si>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</si>
  <si>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</si>
  <si>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</si>
  <si>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</si>
  <si>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</si>
  <si>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</si>
  <si>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</si>
  <si>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</si>
  <si>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</si>
  <si>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</si>
  <si>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</si>
  <si>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</si>
  <si>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</si>
  <si>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</si>
  <si>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</si>
  <si>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</si>
  <si>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</si>
  <si>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</si>
  <si>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</si>
  <si>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</si>
  <si>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</si>
  <si>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</si>
  <si>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</si>
  <si>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</si>
  <si>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</si>
  <si>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</si>
  <si>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</si>
  <si>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</si>
  <si>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</si>
  <si>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</si>
  <si>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</si>
  <si>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</si>
  <si>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</si>
  <si>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</si>
  <si>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</si>
  <si>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</si>
  <si>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</si>
  <si>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</si>
  <si>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</si>
  <si>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</si>
  <si>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</si>
  <si>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</si>
  <si>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</si>
  <si>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</si>
  <si>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</si>
  <si>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</si>
  <si>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</si>
  <si>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</si>
  <si>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</si>
  <si>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</si>
  <si>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</si>
  <si>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</si>
  <si>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</si>
  <si>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</si>
  <si>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</si>
  <si>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</si>
  <si>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</si>
  <si>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</si>
  <si>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</si>
  <si>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</si>
  <si>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</si>
  <si>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</si>
  <si>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</si>
  <si>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</si>
  <si>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</si>
  <si>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</si>
  <si>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</si>
  <si>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</si>
  <si>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</si>
  <si>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</si>
  <si>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</si>
  <si>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</si>
  <si>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</si>
  <si>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</si>
  <si>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</si>
  <si>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</si>
  <si>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</si>
  <si>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</si>
  <si>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</si>
  <si>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</si>
  <si>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</si>
  <si>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</si>
  <si>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</si>
  <si>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</si>
  <si>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</si>
  <si>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</si>
  <si>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</si>
  <si>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</si>
  <si>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</si>
  <si>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</si>
  <si>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</si>
  <si>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</si>
  <si>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</si>
  <si>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</si>
  <si>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</si>
  <si>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</si>
  <si>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</si>
  <si>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</si>
  <si>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</si>
  <si>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</si>
  <si>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</si>
  <si>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</si>
  <si>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</si>
  <si>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</si>
  <si>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</si>
  <si>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</si>
  <si>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</si>
  <si>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</si>
  <si>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</si>
  <si>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</si>
  <si>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</si>
  <si>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</si>
  <si>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</si>
  <si>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</si>
  <si>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</si>
  <si>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</si>
  <si>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</si>
  <si>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</si>
  <si>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</si>
  <si>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</si>
  <si>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</si>
  <si>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</si>
  <si>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</si>
  <si>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</si>
  <si>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</si>
  <si>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</si>
  <si>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</si>
  <si>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</si>
  <si>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</si>
  <si>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</si>
  <si>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</si>
  <si>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</si>
  <si>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</si>
  <si>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</si>
  <si>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</si>
  <si>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</si>
  <si>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</si>
  <si>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</si>
  <si>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</si>
  <si>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</si>
  <si>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</si>
  <si>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</si>
  <si>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</si>
  <si>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</si>
  <si>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</si>
  <si>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</si>
  <si>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</si>
  <si>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</si>
  <si>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</si>
  <si>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</si>
  <si>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</si>
  <si>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</si>
  <si>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</si>
  <si>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</si>
  <si>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</si>
  <si>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</si>
  <si>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</si>
  <si>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</si>
  <si>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</si>
  <si>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</si>
  <si>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</si>
  <si>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</si>
  <si>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</si>
  <si>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</si>
  <si>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</si>
  <si>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</si>
  <si>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</si>
  <si>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</si>
  <si>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</si>
  <si>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</si>
  <si>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</si>
  <si>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</si>
  <si>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</si>
  <si>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</si>
  <si>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</si>
  <si>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</si>
  <si>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</si>
  <si>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</si>
  <si>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</si>
  <si>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</si>
  <si>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</si>
  <si>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</si>
  <si>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</si>
  <si>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</si>
  <si>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</si>
  <si>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</si>
  <si>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</si>
  <si>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</si>
  <si>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</si>
  <si>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</si>
  <si>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</si>
  <si>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</si>
  <si>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</si>
  <si>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</si>
  <si>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</si>
  <si>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</si>
  <si>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</si>
  <si>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</si>
  <si>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</si>
  <si>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</si>
  <si>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</si>
  <si>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</si>
  <si>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</si>
  <si>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</si>
  <si>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</si>
  <si>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</si>
  <si>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</si>
  <si>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</si>
  <si>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</si>
  <si>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</si>
  <si>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</si>
  <si>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</si>
  <si>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</si>
  <si>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</si>
  <si>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</si>
  <si>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</si>
  <si>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</si>
  <si>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</si>
  <si>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</si>
  <si>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</si>
  <si>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</si>
  <si>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</si>
  <si>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</si>
  <si>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</si>
  <si>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</si>
  <si>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</si>
  <si>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</si>
  <si>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</si>
  <si>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</si>
  <si>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</si>
  <si>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</si>
  <si>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</si>
  <si>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</si>
  <si>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</si>
  <si>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</si>
  <si>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</si>
  <si>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</si>
  <si>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</si>
  <si>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</si>
  <si>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</si>
  <si>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</si>
  <si>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</si>
  <si>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</si>
  <si>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</si>
  <si>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</si>
  <si>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</si>
  <si>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</si>
  <si>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</si>
  <si>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</si>
  <si>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</si>
  <si>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</si>
  <si>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</si>
  <si>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</si>
  <si>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</si>
  <si>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</si>
  <si>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</si>
  <si>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</si>
  <si>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</si>
  <si>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</si>
  <si>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</si>
  <si>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</si>
  <si>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</si>
  <si>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</si>
  <si>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</si>
  <si>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</si>
  <si>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</si>
  <si>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</si>
  <si>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</si>
  <si>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</si>
  <si>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</si>
  <si>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</si>
  <si>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</si>
  <si>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</si>
  <si>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</si>
  <si>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</si>
  <si>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</si>
  <si>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</si>
  <si>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</si>
  <si>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</si>
  <si>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</si>
  <si>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</si>
  <si>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</si>
  <si>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</si>
  <si>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</si>
  <si>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</si>
  <si>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</si>
  <si>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</si>
  <si>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</si>
  <si>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</si>
  <si>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</si>
  <si>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</si>
  <si>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</si>
  <si>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</si>
  <si>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</si>
  <si>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</si>
  <si>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</si>
  <si>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</si>
  <si>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</si>
  <si>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</si>
  <si>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</si>
  <si>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</si>
  <si>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</si>
  <si>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</si>
  <si>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</si>
  <si>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</si>
  <si>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</si>
  <si>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</si>
  <si>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</si>
  <si>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</si>
  <si>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</si>
  <si>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</si>
  <si>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</si>
  <si>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</si>
  <si>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</si>
  <si>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</si>
  <si>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</si>
  <si>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</si>
  <si>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</si>
  <si>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</si>
  <si>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</si>
  <si>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</si>
  <si>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</si>
  <si>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</si>
  <si>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</si>
  <si>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</si>
  <si>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</si>
  <si>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</si>
  <si>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</si>
  <si>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</si>
  <si>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</si>
  <si>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</si>
  <si>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</si>
  <si>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</si>
  <si>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</si>
  <si>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</si>
  <si>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</si>
  <si>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</si>
  <si>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</si>
  <si>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</si>
  <si>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</si>
  <si>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</si>
  <si>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</si>
  <si>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</si>
  <si>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</si>
  <si>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</si>
  <si>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</si>
  <si>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</si>
  <si>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</si>
  <si>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</si>
  <si>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</si>
  <si>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</si>
  <si>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</si>
  <si>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</si>
  <si>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</si>
  <si>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</si>
  <si>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</si>
  <si>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</si>
  <si>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</si>
  <si>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</si>
  <si>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</si>
  <si>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</si>
  <si>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</si>
  <si>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</si>
  <si>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</si>
  <si>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</si>
  <si>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</si>
  <si>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</si>
  <si>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</si>
  <si>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</si>
  <si>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</si>
  <si>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</si>
  <si>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</si>
  <si>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</si>
  <si>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</si>
  <si>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</si>
  <si>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</si>
  <si>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</si>
  <si>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</si>
  <si>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</si>
  <si>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</si>
  <si>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</si>
  <si>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</si>
  <si>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</si>
  <si>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</si>
  <si>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</si>
  <si>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</si>
  <si>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</si>
  <si>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</si>
  <si>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</si>
  <si>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</si>
  <si>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</si>
  <si>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</si>
  <si>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</si>
  <si>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</si>
  <si>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</si>
  <si>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</si>
  <si>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</si>
  <si>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</si>
  <si>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</si>
  <si>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</si>
  <si>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</si>
  <si>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</si>
  <si>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</si>
  <si>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</si>
  <si>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</si>
  <si>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</si>
  <si>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</si>
  <si>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</si>
  <si>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</si>
  <si>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</si>
  <si>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</si>
  <si>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</si>
  <si>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</si>
  <si>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</si>
  <si>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</si>
  <si>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</si>
  <si>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</si>
  <si>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</si>
  <si>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</si>
  <si>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</si>
  <si>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</si>
  <si>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</si>
  <si>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</si>
  <si>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</si>
  <si>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</si>
  <si>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</si>
  <si>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</si>
  <si>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</si>
  <si>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</si>
  <si>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</si>
  <si>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</si>
  <si>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</si>
  <si>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</si>
  <si>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</si>
  <si>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</si>
  <si>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</si>
  <si>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</si>
  <si>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</si>
  <si>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</si>
  <si>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</si>
  <si>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</si>
  <si>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</si>
  <si>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</si>
  <si>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</si>
  <si>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</si>
  <si>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</si>
  <si>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</si>
  <si>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</si>
  <si>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</si>
  <si>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</si>
  <si>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</si>
  <si>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</si>
  <si>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</si>
  <si>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</si>
  <si>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</si>
  <si>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</si>
  <si>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</si>
  <si>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</si>
  <si>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</si>
  <si>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</si>
  <si>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</si>
  <si>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</si>
  <si>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</si>
  <si>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</si>
  <si>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</si>
  <si>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</si>
  <si>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</si>
  <si>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</si>
  <si>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</si>
  <si>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</si>
  <si>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</si>
  <si>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</si>
  <si>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</si>
  <si>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</si>
  <si>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</si>
  <si>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</si>
  <si>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</si>
  <si>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</si>
  <si>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</si>
  <si>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</si>
  <si>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</si>
  <si>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</si>
  <si>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</si>
  <si>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</si>
  <si>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</si>
  <si>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</si>
  <si>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</si>
  <si>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</si>
  <si>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</si>
  <si>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</si>
  <si>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</si>
  <si>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</si>
  <si>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</si>
  <si>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</si>
  <si>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</si>
  <si>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</si>
  <si>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</si>
  <si>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</si>
  <si>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</si>
  <si>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</si>
  <si>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</si>
  <si>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</si>
  <si>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</si>
  <si>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</si>
  <si>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</si>
  <si>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</si>
  <si>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</si>
  <si>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</si>
  <si>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</si>
  <si>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</si>
  <si>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</si>
  <si>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</si>
  <si>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</si>
  <si>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</si>
  <si>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</si>
  <si>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</si>
  <si>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</si>
  <si>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</si>
  <si>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</si>
  <si>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</si>
  <si>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</si>
  <si>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</si>
  <si>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</si>
  <si>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</si>
  <si>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</si>
  <si>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</si>
  <si>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</si>
  <si>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</si>
  <si>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</si>
  <si>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</si>
  <si>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</si>
  <si>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</si>
  <si>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</si>
  <si>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</si>
  <si>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</si>
  <si>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</si>
  <si>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</si>
  <si>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</si>
  <si>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</si>
  <si>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</si>
  <si>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</si>
  <si>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</si>
  <si>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</si>
  <si>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</si>
  <si>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</si>
  <si>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</si>
  <si>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</si>
  <si>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</si>
  <si>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</si>
  <si>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</si>
  <si>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</si>
  <si>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</si>
  <si>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</si>
  <si>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</si>
  <si>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</si>
  <si>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</si>
  <si>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</si>
  <si>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</si>
  <si>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</si>
  <si>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</si>
  <si>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</si>
  <si>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</si>
  <si>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</si>
  <si>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</si>
  <si>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</si>
  <si>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</si>
  <si>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</si>
  <si>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</si>
  <si>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</si>
  <si>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</si>
  <si>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</si>
  <si>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</si>
  <si>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</si>
  <si>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</si>
  <si>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</si>
  <si>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</si>
  <si>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</si>
  <si>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</si>
  <si>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</si>
  <si>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</si>
  <si>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</si>
  <si>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</si>
  <si>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</si>
  <si>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</si>
  <si>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</si>
  <si>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</si>
  <si>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</si>
  <si>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</si>
  <si>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</si>
  <si>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</si>
  <si>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</si>
  <si>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</si>
  <si>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</si>
  <si>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</si>
  <si>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</si>
  <si>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</si>
  <si>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</si>
  <si>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</si>
  <si>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</si>
  <si>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</si>
  <si>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</si>
  <si>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</si>
  <si>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</si>
  <si>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</si>
  <si>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</si>
  <si>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</si>
  <si>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</si>
  <si>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</si>
  <si>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</si>
  <si>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</si>
  <si>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</si>
  <si>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</si>
  <si>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</si>
  <si>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</si>
  <si>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</si>
  <si>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</si>
  <si>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</si>
  <si>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</si>
  <si>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</si>
  <si>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</si>
  <si>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</si>
  <si>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</si>
  <si>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</si>
  <si>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</si>
  <si>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</si>
  <si>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</si>
  <si>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</si>
  <si>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</si>
  <si>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</si>
  <si>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</si>
  <si>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</si>
  <si>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</si>
  <si>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</si>
  <si>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</si>
  <si>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</si>
  <si>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</si>
  <si>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</si>
  <si>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</si>
  <si>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</si>
  <si>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</si>
  <si>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</si>
  <si>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</si>
  <si>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</si>
  <si>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</si>
  <si>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</si>
  <si>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</si>
  <si>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</si>
  <si>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</si>
  <si>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</si>
  <si>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</si>
  <si>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</si>
  <si>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</si>
  <si>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</si>
  <si>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</si>
  <si>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</si>
  <si>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</si>
  <si>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</si>
  <si>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</si>
  <si>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</si>
  <si>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</si>
  <si>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</si>
  <si>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</si>
  <si>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</si>
  <si>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</si>
  <si>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</si>
  <si>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</si>
  <si>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</si>
  <si>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</si>
  <si>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</si>
  <si>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</si>
  <si>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</si>
  <si>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</si>
  <si>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</si>
  <si>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</si>
  <si>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</si>
  <si>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</si>
  <si>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</si>
  <si>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</si>
  <si>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</si>
  <si>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</si>
  <si>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</si>
  <si>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</si>
  <si>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</si>
  <si>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</si>
  <si>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</si>
  <si>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</si>
  <si>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</si>
  <si>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</si>
  <si>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</si>
  <si>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</si>
  <si>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</si>
  <si>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</si>
  <si>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</si>
  <si>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</si>
  <si>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</si>
  <si>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</si>
  <si>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</si>
  <si>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</si>
  <si>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</si>
  <si>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</si>
  <si>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</si>
  <si>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</si>
  <si>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</si>
  <si>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</si>
  <si>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</si>
  <si>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</si>
  <si>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</si>
  <si>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</si>
  <si>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</si>
  <si>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</si>
  <si>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</si>
  <si>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</si>
  <si>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</si>
  <si>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</si>
  <si>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</si>
  <si>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</si>
  <si>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</si>
  <si>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</si>
  <si>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</si>
  <si>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</si>
  <si>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</si>
  <si>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</si>
  <si>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</si>
  <si>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</si>
  <si>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</si>
  <si>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</si>
  <si>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</si>
  <si>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</si>
  <si>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</si>
  <si>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</si>
  <si>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</si>
  <si>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</si>
  <si>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</si>
  <si>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</si>
  <si>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</si>
  <si>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</si>
  <si>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</si>
  <si>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</si>
  <si>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</si>
  <si>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</si>
  <si>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</si>
  <si>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</si>
  <si>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</si>
  <si>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</si>
  <si>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</si>
  <si>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</si>
  <si>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</si>
  <si>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</si>
  <si>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</si>
  <si>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</si>
  <si>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</si>
  <si>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</si>
  <si>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</si>
  <si>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</si>
  <si>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</si>
  <si>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</si>
  <si>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</si>
  <si>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</si>
  <si>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</si>
  <si>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</si>
  <si>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</si>
  <si>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</si>
  <si>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</si>
  <si>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</si>
  <si>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</si>
  <si>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</si>
  <si>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</si>
  <si>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</si>
  <si>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</si>
  <si>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</si>
  <si>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</si>
  <si>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</si>
  <si>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</si>
  <si>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</si>
  <si>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</si>
  <si>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</si>
  <si>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</si>
  <si>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</si>
  <si>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</si>
  <si>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</si>
  <si>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</si>
  <si>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</si>
  <si>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</si>
  <si>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</si>
  <si>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</si>
  <si>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</si>
  <si>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</si>
  <si>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</si>
  <si>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</si>
  <si>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</si>
  <si>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</si>
  <si>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</si>
  <si>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</si>
  <si>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</si>
  <si>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</si>
  <si>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</si>
  <si>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</si>
  <si>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</si>
  <si>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</si>
  <si>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</si>
  <si>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</si>
  <si>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</si>
  <si>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</si>
  <si>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</si>
  <si>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</si>
  <si>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</si>
  <si>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</si>
  <si>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</si>
  <si>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</si>
  <si>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</si>
  <si>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</si>
  <si>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</si>
  <si>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</si>
  <si>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</si>
  <si>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</si>
  <si>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</si>
  <si>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</si>
  <si>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</si>
  <si>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</si>
  <si>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</si>
  <si>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</si>
  <si>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</si>
  <si>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</si>
  <si>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</si>
  <si>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</si>
  <si>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</si>
  <si>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</si>
  <si>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</si>
  <si>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</si>
  <si>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</si>
  <si>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</si>
  <si>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</si>
  <si>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</si>
  <si>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</si>
  <si>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</si>
  <si>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</si>
  <si>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</si>
  <si>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</si>
  <si>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</si>
  <si>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</si>
  <si>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</si>
  <si>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</si>
  <si>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</si>
  <si>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</si>
  <si>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</si>
  <si>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</si>
  <si>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</si>
  <si>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</si>
  <si>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</si>
  <si>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</si>
  <si>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</si>
  <si>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</si>
  <si>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</si>
  <si>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</si>
  <si>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</si>
  <si>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</si>
  <si>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</si>
  <si>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</si>
  <si>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</si>
  <si>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</si>
  <si>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</si>
  <si>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</si>
  <si>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</si>
  <si>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</si>
  <si>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</si>
  <si>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</si>
  <si>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</si>
  <si>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</si>
  <si>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</si>
  <si>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</si>
  <si>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</si>
  <si>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</si>
  <si>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</si>
  <si>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</si>
  <si>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</si>
  <si>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</si>
  <si>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</si>
  <si>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</si>
  <si>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</si>
  <si>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</si>
  <si>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</si>
  <si>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</si>
  <si>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</si>
  <si>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</si>
  <si>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</si>
  <si>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</si>
  <si>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</si>
  <si>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</si>
  <si>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</si>
  <si>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</si>
  <si>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</si>
  <si>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</si>
  <si>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</si>
  <si>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</si>
  <si>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</si>
  <si>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</si>
  <si>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</si>
  <si>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</si>
  <si>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</si>
  <si>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</si>
  <si>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</si>
  <si>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</si>
  <si>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</si>
  <si>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</si>
  <si>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</si>
  <si>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</si>
  <si>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</si>
  <si>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</si>
  <si>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</si>
  <si>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</si>
  <si>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</si>
  <si>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</si>
  <si>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</si>
  <si>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</si>
  <si>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</si>
  <si>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</si>
  <si>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</si>
  <si>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</si>
  <si>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</si>
  <si>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</si>
  <si>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</si>
  <si>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</si>
  <si>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</si>
  <si>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</si>
  <si>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</si>
  <si>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</si>
  <si>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</si>
  <si>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</si>
  <si>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</si>
  <si>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</si>
  <si>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</si>
  <si>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</si>
  <si>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</si>
  <si>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</si>
  <si>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</si>
  <si>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</si>
  <si>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</si>
  <si>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</si>
  <si>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</si>
  <si>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</si>
  <si>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</si>
  <si>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</si>
  <si>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</si>
  <si>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</si>
  <si>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</si>
  <si>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</si>
  <si>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</si>
  <si>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</si>
  <si>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</si>
  <si>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</si>
  <si>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</si>
  <si>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</si>
  <si>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</si>
  <si>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</si>
  <si>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</si>
  <si>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</si>
  <si>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</si>
  <si>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</si>
  <si>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</si>
  <si>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</si>
  <si>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</si>
  <si>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</si>
  <si>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</si>
  <si>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</si>
  <si>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</si>
  <si>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</si>
  <si>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</si>
  <si>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</si>
  <si>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</si>
  <si>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</si>
  <si>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</si>
  <si>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</si>
  <si>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</si>
  <si>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</si>
  <si>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</si>
  <si>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</si>
  <si>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</si>
  <si>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</si>
  <si>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</si>
  <si>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</si>
  <si>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</si>
  <si>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</si>
  <si>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</si>
  <si>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</si>
  <si>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</si>
  <si>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</si>
  <si>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</si>
  <si>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</si>
  <si>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</si>
  <si>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</si>
  <si>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</si>
  <si>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</si>
  <si>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</si>
  <si>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</si>
  <si>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</si>
  <si>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</si>
  <si>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</si>
  <si>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</si>
  <si>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</si>
  <si>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</si>
  <si>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</si>
  <si>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</si>
  <si>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</si>
  <si>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</si>
  <si>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</si>
  <si>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</si>
  <si>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</si>
  <si>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</si>
  <si>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</si>
  <si>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</si>
  <si>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</si>
  <si>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</si>
  <si>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</si>
  <si>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</si>
  <si>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</si>
  <si>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</si>
  <si>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</si>
  <si>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</si>
  <si>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</si>
  <si>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</si>
  <si>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</si>
  <si>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</si>
  <si>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</si>
  <si>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</si>
  <si>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</si>
  <si>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</si>
  <si>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</si>
  <si>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</si>
  <si>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</si>
  <si>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</si>
  <si>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</si>
  <si>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</si>
  <si>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</si>
  <si>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</si>
  <si>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</si>
  <si>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</si>
  <si>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</si>
  <si>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</si>
  <si>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</si>
  <si>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</si>
  <si>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</si>
  <si>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</si>
  <si>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</si>
  <si>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</si>
  <si>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</si>
  <si>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</si>
  <si>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</si>
  <si>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</si>
  <si>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</si>
  <si>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</si>
  <si>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</si>
  <si>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</si>
  <si>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</si>
  <si>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</si>
  <si>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</si>
  <si>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</si>
  <si>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</si>
  <si>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</si>
  <si>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</si>
  <si>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</si>
  <si>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</si>
  <si>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</si>
  <si>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</si>
  <si>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</si>
  <si>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</si>
  <si>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</si>
  <si>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</si>
  <si>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</si>
  <si>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</si>
  <si>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</si>
  <si>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</si>
  <si>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</si>
  <si>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</si>
  <si>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</si>
  <si>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</si>
  <si>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</si>
  <si>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</si>
  <si>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</si>
  <si>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</si>
  <si>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</si>
  <si>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</si>
  <si>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</si>
  <si>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</si>
  <si>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</si>
  <si>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</si>
  <si>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</si>
  <si>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</si>
  <si>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</si>
  <si>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</si>
  <si>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</si>
  <si>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</si>
  <si>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</si>
  <si>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</si>
  <si>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</si>
  <si>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</si>
  <si>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</si>
  <si>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</si>
  <si>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</si>
  <si>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</si>
  <si>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</si>
  <si>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</si>
  <si>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</si>
  <si>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</si>
  <si>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</si>
  <si>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</si>
  <si>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</si>
  <si>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</si>
  <si>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</si>
  <si>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</si>
  <si>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</si>
  <si>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</si>
  <si>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</si>
  <si>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</si>
  <si>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</si>
  <si>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</si>
  <si>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</si>
  <si>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</si>
  <si>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</si>
  <si>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</si>
  <si>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</si>
  <si>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</si>
  <si>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</si>
  <si>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</si>
  <si>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</si>
  <si>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</si>
  <si>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</si>
  <si>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</si>
  <si>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</si>
  <si>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</si>
  <si>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</si>
  <si>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</si>
  <si>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</si>
  <si>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</si>
  <si>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</si>
  <si>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</si>
  <si>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</si>
  <si>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</si>
  <si>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</si>
  <si>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</si>
  <si>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</si>
  <si>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</si>
  <si>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</si>
  <si>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</si>
  <si>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</si>
  <si>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</si>
  <si>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</si>
  <si>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</si>
  <si>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</si>
  <si>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</si>
  <si>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</si>
  <si>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</si>
  <si>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</si>
  <si>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</si>
  <si>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</si>
  <si>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</si>
  <si>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</si>
  <si>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</si>
  <si>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</si>
  <si>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</si>
  <si>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</si>
  <si>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</si>
  <si>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</si>
  <si>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</si>
  <si>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</si>
  <si>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</si>
  <si>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</si>
  <si>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</si>
  <si>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</si>
  <si>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</si>
  <si>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</si>
  <si>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</si>
  <si>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</si>
  <si>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</si>
  <si>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</si>
  <si>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</si>
  <si>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</si>
  <si>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</si>
  <si>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</si>
  <si>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</si>
  <si>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</si>
  <si>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</si>
  <si>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</si>
  <si>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</si>
  <si>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</si>
  <si>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</si>
  <si>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</si>
  <si>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</si>
  <si>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</si>
  <si>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</si>
  <si>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</si>
  <si>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</si>
  <si>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</si>
  <si>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</si>
  <si>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</si>
  <si>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</si>
  <si>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</si>
  <si>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</si>
  <si>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</si>
  <si>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</si>
  <si>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</si>
  <si>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</si>
  <si>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</si>
  <si>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</si>
  <si>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</si>
  <si>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</si>
  <si>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</si>
  <si>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</si>
  <si>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</si>
  <si>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</si>
  <si>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</si>
  <si>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</si>
  <si>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</si>
  <si>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</si>
  <si>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</si>
  <si>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</si>
  <si>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</si>
  <si>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</si>
  <si>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</si>
  <si>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</si>
  <si>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</si>
  <si>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</si>
  <si>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</si>
  <si>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</si>
  <si>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</si>
  <si>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</si>
  <si>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</si>
  <si>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</si>
  <si>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</si>
  <si>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</si>
  <si>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</si>
  <si>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</si>
  <si>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</si>
  <si>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</si>
  <si>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</si>
  <si>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</si>
  <si>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</si>
  <si>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</si>
  <si>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</si>
  <si>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</si>
  <si>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</si>
  <si>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</si>
  <si>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</si>
  <si>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</si>
  <si>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</si>
  <si>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</si>
  <si>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</si>
  <si>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</si>
  <si>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</si>
  <si>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</si>
  <si>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</si>
  <si>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</si>
  <si>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</si>
  <si>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</si>
  <si>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</si>
  <si>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</si>
  <si>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</si>
  <si>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</si>
  <si>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</si>
  <si>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</si>
  <si>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</si>
  <si>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</si>
  <si>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</si>
  <si>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</si>
  <si>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</si>
  <si>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</si>
  <si>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</si>
  <si>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</si>
  <si>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</si>
  <si>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</si>
  <si>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</si>
  <si>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</si>
  <si>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</si>
  <si>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</si>
  <si>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</si>
  <si>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</si>
  <si>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</si>
  <si>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</si>
  <si>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</si>
  <si>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</si>
  <si>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</si>
  <si>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</si>
  <si>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</si>
  <si>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</si>
  <si>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</si>
  <si>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</si>
  <si>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</si>
  <si>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</si>
  <si>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</si>
  <si>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</si>
  <si>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</si>
  <si>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</si>
  <si>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</si>
  <si>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</si>
  <si>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</si>
  <si>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</si>
  <si>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</si>
  <si>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</si>
  <si>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</si>
  <si>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</si>
  <si>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</si>
  <si>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</si>
  <si>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</si>
  <si>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</si>
  <si>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</si>
  <si>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</si>
  <si>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</si>
  <si>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</si>
  <si>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</si>
  <si>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</si>
  <si>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</si>
  <si>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</si>
  <si>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</si>
  <si>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</si>
  <si>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</si>
  <si>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</si>
  <si>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</si>
  <si>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</si>
  <si>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</si>
  <si>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</si>
  <si>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</si>
  <si>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</si>
  <si>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</si>
  <si>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</si>
  <si>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</si>
  <si>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</si>
  <si>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</si>
  <si>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</si>
  <si>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</si>
  <si>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</si>
  <si>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</si>
  <si>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</si>
  <si>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</si>
  <si>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</si>
  <si>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</si>
  <si>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</si>
  <si>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</si>
  <si>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</si>
  <si>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</si>
  <si>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</si>
  <si>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</si>
  <si>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</si>
  <si>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</si>
  <si>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</si>
  <si>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</si>
  <si>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</si>
  <si>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</si>
  <si>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</si>
  <si>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</si>
  <si>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</si>
  <si>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</si>
  <si>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</si>
  <si>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</si>
  <si>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</si>
  <si>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</si>
  <si>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</si>
  <si>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</si>
  <si>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</si>
  <si>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</si>
  <si>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</si>
  <si>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</si>
  <si>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</si>
  <si>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</si>
  <si>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</si>
  <si>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</si>
  <si>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</si>
  <si>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</si>
  <si>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</si>
  <si>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</si>
  <si>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</si>
  <si>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</si>
  <si>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</si>
  <si>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</si>
  <si>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</si>
  <si>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</si>
  <si>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</si>
  <si>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</si>
  <si>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</si>
  <si>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</si>
  <si>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</si>
  <si>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</si>
  <si>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</si>
  <si>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</si>
  <si>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</si>
  <si>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</si>
  <si>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</si>
  <si>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</si>
  <si>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</si>
  <si>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</si>
  <si>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</si>
  <si>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</si>
  <si>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</si>
  <si>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</si>
  <si>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</si>
  <si>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</si>
  <si>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</si>
  <si>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</si>
  <si>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</si>
  <si>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</si>
  <si>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</si>
  <si>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</si>
  <si>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</si>
  <si>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</si>
  <si>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</si>
  <si>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</si>
  <si>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</si>
  <si>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</si>
  <si>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</si>
  <si>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</si>
  <si>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</si>
  <si>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</si>
  <si>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</si>
  <si>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</si>
  <si>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</si>
  <si>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</si>
  <si>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</si>
  <si>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</si>
  <si>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</si>
  <si>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</si>
  <si>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</si>
  <si>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</si>
  <si>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</si>
  <si>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</si>
  <si>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</si>
  <si>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</si>
  <si>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</si>
  <si>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</si>
  <si>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</si>
  <si>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</si>
  <si>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</si>
  <si>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</si>
  <si>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</si>
  <si>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</si>
  <si>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</si>
  <si>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</si>
  <si>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</si>
  <si>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</si>
  <si>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</si>
  <si>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</si>
  <si>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</si>
  <si>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</si>
  <si>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</si>
  <si>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</si>
  <si>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</si>
  <si>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</si>
  <si>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</si>
  <si>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</si>
  <si>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</si>
  <si>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</si>
  <si>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</si>
  <si>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</si>
  <si>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</si>
  <si>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</si>
  <si>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</si>
  <si>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</si>
  <si>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</si>
  <si>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</si>
  <si>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</si>
  <si>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</si>
  <si>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</si>
  <si>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</si>
  <si>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</si>
  <si>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</si>
  <si>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</si>
  <si>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</si>
  <si>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</si>
  <si>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</si>
  <si>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</si>
  <si>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</si>
  <si>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</si>
  <si>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</si>
  <si>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</si>
  <si>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</si>
  <si>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</si>
  <si>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</si>
  <si>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</si>
  <si>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</si>
  <si>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</si>
  <si>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</si>
  <si>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</si>
  <si>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</si>
  <si>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</si>
  <si>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</si>
  <si>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</si>
  <si>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</si>
  <si>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</si>
  <si>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</si>
  <si>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</si>
  <si>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</si>
  <si>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</si>
  <si>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</si>
  <si>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</si>
  <si>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</si>
  <si>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</si>
  <si>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</si>
  <si>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</si>
  <si>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</si>
  <si>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</si>
  <si>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</si>
  <si>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</si>
  <si>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</si>
  <si>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</si>
  <si>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</si>
  <si>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</si>
  <si>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</si>
  <si>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</si>
  <si>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</si>
  <si>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</si>
  <si>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</si>
  <si>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</si>
  <si>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</si>
  <si>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</si>
  <si>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</si>
  <si>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</si>
  <si>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</si>
  <si>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</si>
  <si>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</si>
  <si>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</si>
  <si>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</si>
  <si>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</si>
  <si>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</si>
  <si>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</si>
  <si>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</si>
  <si>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</si>
  <si>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</si>
  <si>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</si>
  <si>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</si>
  <si>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</si>
  <si>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</si>
  <si>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</si>
  <si>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</si>
  <si>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</si>
  <si>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</si>
  <si>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</si>
  <si>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</si>
  <si>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</si>
  <si>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</si>
  <si>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</si>
  <si>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</si>
  <si>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</si>
  <si>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</si>
  <si>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</si>
  <si>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</si>
  <si>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</si>
  <si>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</si>
  <si>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</si>
  <si>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</si>
  <si>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</si>
  <si>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</si>
  <si>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</si>
  <si>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</si>
  <si>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</si>
  <si>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</si>
  <si>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</si>
  <si>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</si>
  <si>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</si>
  <si>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</si>
  <si>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</si>
  <si>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</si>
  <si>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</si>
  <si>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</si>
  <si>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</si>
  <si>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</si>
  <si>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</si>
  <si>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</si>
  <si>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</si>
  <si>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</si>
  <si>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</si>
  <si>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</si>
  <si>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</si>
  <si>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</si>
  <si>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</si>
  <si>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</si>
  <si>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</si>
  <si>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</si>
  <si>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</si>
  <si>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</si>
  <si>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</si>
  <si>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</si>
  <si>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</si>
  <si>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</si>
  <si>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</si>
  <si>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</si>
  <si>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</si>
  <si>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</si>
  <si>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</si>
  <si>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</si>
  <si>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</si>
  <si>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</si>
  <si>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</si>
  <si>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</si>
  <si>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</si>
  <si>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</si>
  <si>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</si>
  <si>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</si>
  <si>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</si>
  <si>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</si>
  <si>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</si>
  <si>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</si>
  <si>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</si>
  <si>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</si>
  <si>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</si>
  <si>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</si>
  <si>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</si>
  <si>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</si>
  <si>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</si>
  <si>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</si>
  <si>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</si>
  <si>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</si>
  <si>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</si>
  <si>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</si>
  <si>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</si>
  <si>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</si>
  <si>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</si>
  <si>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</si>
  <si>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</si>
  <si>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</si>
  <si>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</si>
  <si>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</si>
  <si>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</si>
  <si>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</si>
  <si>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</si>
  <si>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</si>
  <si>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</si>
  <si>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</si>
  <si>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</si>
  <si>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</si>
  <si>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</si>
  <si>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</si>
  <si>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</si>
  <si>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</si>
  <si>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</si>
  <si>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</si>
  <si>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</si>
  <si>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</si>
  <si>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</si>
  <si>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</si>
  <si>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</si>
  <si>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</si>
  <si>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</si>
  <si>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</si>
  <si>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</si>
  <si>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</si>
  <si>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</si>
  <si>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</si>
  <si>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</si>
  <si>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</si>
  <si>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</si>
  <si>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</si>
  <si>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</si>
  <si>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</si>
  <si>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</si>
  <si>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</si>
  <si>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</si>
  <si>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</si>
  <si>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</si>
  <si>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</si>
  <si>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</si>
  <si>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</si>
  <si>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</si>
  <si>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</si>
  <si>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</si>
  <si>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</si>
  <si>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</si>
  <si>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</si>
  <si>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</si>
  <si>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</si>
  <si>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</si>
  <si>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</si>
  <si>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</si>
  <si>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</si>
  <si>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</si>
  <si>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</si>
  <si>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</si>
  <si>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</si>
  <si>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</si>
  <si>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</si>
  <si>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</si>
  <si>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</si>
  <si>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</si>
  <si>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</si>
  <si>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</si>
  <si>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</si>
  <si>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</si>
  <si>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</si>
  <si>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</si>
  <si>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</si>
  <si>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</si>
  <si>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</si>
  <si>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</si>
  <si>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</si>
  <si>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</si>
  <si>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</si>
  <si>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</si>
  <si>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</si>
  <si>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</si>
  <si>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</si>
  <si>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</si>
  <si>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</si>
  <si>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</si>
  <si>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</si>
  <si>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</si>
  <si>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</si>
  <si>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</si>
  <si>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</si>
  <si>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</si>
  <si>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</si>
  <si>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</si>
  <si>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</si>
  <si>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</si>
  <si>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</si>
  <si>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</si>
  <si>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</si>
  <si>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</si>
  <si>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</si>
  <si>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</si>
  <si>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</si>
  <si>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</si>
  <si>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</si>
  <si>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</si>
  <si>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</si>
  <si>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</si>
  <si>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</si>
  <si>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</si>
  <si>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</si>
  <si>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</si>
  <si>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</si>
  <si>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</si>
  <si>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</si>
  <si>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</si>
  <si>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</si>
  <si>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</si>
  <si>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</si>
  <si>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</si>
  <si>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</si>
  <si>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</si>
  <si>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</si>
  <si>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</si>
  <si>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</si>
  <si>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</si>
  <si>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</si>
  <si>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</si>
  <si>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</si>
  <si>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</si>
  <si>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</si>
  <si>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</si>
  <si>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</si>
  <si>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</si>
  <si>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</si>
  <si>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</si>
  <si>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</si>
  <si>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</si>
  <si>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</si>
  <si>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</si>
  <si>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</si>
  <si>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</si>
  <si>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</si>
  <si>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</si>
  <si>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</si>
  <si>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</si>
  <si>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</si>
  <si>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</si>
  <si>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</si>
  <si>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</si>
  <si>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</si>
  <si>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</si>
  <si>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</si>
  <si>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</si>
  <si>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</si>
  <si>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</si>
  <si>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</si>
  <si>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</si>
  <si>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</si>
  <si>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</si>
  <si>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</si>
  <si>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</si>
  <si>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</si>
  <si>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</si>
  <si>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</si>
  <si>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</si>
  <si>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</si>
  <si>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</si>
  <si>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</si>
  <si>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</si>
  <si>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</si>
  <si>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</si>
  <si>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</si>
  <si>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</si>
  <si>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</si>
  <si>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</si>
  <si>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</si>
  <si>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</si>
  <si>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</si>
  <si>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</si>
  <si>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</si>
  <si>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</si>
  <si>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</si>
  <si>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</si>
  <si>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</si>
  <si>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</si>
  <si>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</si>
  <si>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</si>
  <si>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</si>
  <si>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</si>
  <si>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</si>
  <si>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</si>
  <si>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</si>
  <si>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</si>
  <si>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</si>
  <si>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</si>
  <si>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</si>
  <si>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</si>
  <si>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</si>
  <si>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</si>
  <si>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</si>
  <si>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</si>
  <si>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</si>
  <si>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</si>
  <si>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</si>
  <si>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</si>
  <si>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</si>
  <si>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</si>
  <si>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</si>
  <si>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</si>
  <si>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</si>
  <si>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</si>
  <si>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</si>
  <si>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</si>
  <si>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</si>
  <si>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</si>
  <si>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</si>
  <si>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</si>
  <si>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</si>
  <si>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</si>
  <si>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</si>
  <si>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</si>
  <si>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</si>
  <si>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</si>
  <si>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</si>
  <si>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</si>
  <si>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</si>
  <si>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</si>
  <si>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</si>
  <si>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</si>
  <si>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</si>
  <si>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</si>
  <si>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</si>
  <si>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</si>
  <si>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</si>
  <si>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</si>
  <si>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</si>
  <si>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</si>
  <si>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</si>
  <si>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</si>
  <si>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</si>
  <si>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</si>
  <si>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</si>
  <si>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</si>
  <si>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</si>
  <si>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</si>
  <si>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</si>
  <si>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</si>
  <si>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</si>
  <si>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</si>
  <si>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</si>
  <si>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</si>
  <si>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</si>
  <si>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</si>
  <si>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</si>
  <si>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</si>
  <si>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</si>
  <si>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</si>
  <si>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</si>
  <si>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</si>
  <si>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</si>
  <si>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</si>
  <si>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</si>
  <si>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</si>
  <si>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</si>
  <si>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</si>
  <si>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</si>
  <si>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</si>
  <si>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</si>
  <si>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</si>
  <si>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</si>
  <si>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</si>
  <si>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</si>
  <si>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</si>
  <si>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</si>
  <si>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</si>
  <si>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</si>
  <si>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</si>
  <si>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</si>
  <si>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</si>
  <si>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</si>
  <si>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</si>
  <si>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</si>
  <si>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</si>
  <si>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</si>
  <si>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</si>
  <si>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</si>
  <si>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</si>
  <si>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</si>
  <si>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</si>
  <si>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</si>
  <si>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</si>
  <si>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</si>
  <si>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</si>
  <si>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</si>
  <si>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</si>
  <si>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</si>
  <si>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</si>
  <si>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</si>
  <si>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</si>
  <si>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</si>
  <si>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</si>
  <si>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</si>
  <si>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</si>
  <si>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</si>
  <si>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</si>
  <si>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</si>
  <si>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</si>
  <si>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</si>
  <si>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</si>
  <si>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</si>
  <si>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</si>
  <si>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</si>
  <si>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</si>
  <si>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</si>
  <si>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</si>
  <si>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</si>
  <si>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</si>
  <si>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</si>
  <si>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</si>
  <si>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</si>
  <si>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</si>
  <si>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</si>
  <si>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</si>
  <si>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</si>
  <si>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</si>
  <si>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</si>
  <si>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</si>
  <si>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</si>
  <si>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</si>
  <si>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</si>
  <si>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</si>
  <si>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</si>
  <si>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</si>
  <si>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</si>
  <si>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</si>
  <si>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</si>
  <si>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</si>
  <si>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</si>
  <si>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</si>
  <si>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</si>
  <si>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</si>
  <si>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</si>
  <si>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</si>
  <si>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</si>
  <si>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</si>
  <si>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</si>
  <si>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</si>
  <si>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</si>
  <si>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</si>
  <si>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</si>
  <si>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</si>
  <si>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</si>
  <si>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</si>
  <si>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</si>
  <si>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</si>
  <si>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</si>
  <si>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</si>
  <si>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</si>
  <si>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</si>
  <si>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</si>
  <si>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</si>
  <si>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</si>
  <si>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</si>
  <si>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</si>
  <si>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</si>
  <si>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</si>
  <si>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</si>
  <si>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</si>
  <si>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</si>
  <si>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</si>
  <si>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</si>
  <si>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</si>
  <si>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</si>
  <si>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</si>
  <si>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</si>
  <si>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</si>
  <si>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</si>
  <si>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</si>
  <si>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</si>
  <si>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</si>
  <si>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</si>
  <si>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</si>
  <si>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</si>
  <si>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</si>
  <si>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</si>
  <si>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</si>
  <si>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</si>
  <si>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</si>
  <si>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</si>
  <si>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</si>
  <si>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</si>
  <si>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</si>
  <si>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</si>
  <si>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</si>
  <si>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</si>
  <si>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</si>
  <si>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</si>
  <si>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</si>
  <si>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</si>
  <si>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</si>
  <si>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</si>
  <si>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</si>
  <si>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</si>
  <si>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</si>
  <si>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</si>
  <si>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</si>
  <si>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</si>
  <si>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</si>
  <si>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</si>
  <si>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</si>
  <si>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</si>
  <si>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</si>
  <si>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</si>
  <si>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</si>
  <si>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</si>
  <si>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</si>
  <si>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</si>
  <si>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</si>
  <si>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</si>
  <si>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</si>
  <si>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</si>
  <si>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</si>
  <si>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</si>
  <si>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</si>
  <si>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</si>
  <si>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</si>
  <si>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</si>
  <si>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</si>
  <si>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</si>
  <si>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</si>
  <si>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</si>
  <si>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</si>
  <si>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</si>
  <si>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</si>
  <si>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</si>
  <si>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</si>
  <si>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</si>
  <si>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</si>
  <si>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</si>
  <si>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</si>
  <si>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</si>
  <si>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</si>
  <si>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</si>
  <si>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</si>
  <si>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</si>
  <si>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</si>
  <si>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</si>
  <si>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</si>
  <si>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</si>
  <si>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</si>
  <si>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</si>
  <si>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</si>
  <si>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</si>
  <si>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</si>
  <si>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</si>
  <si>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</si>
  <si>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</si>
  <si>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</si>
  <si>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</si>
  <si>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</si>
  <si>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</si>
  <si>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</si>
  <si>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</si>
  <si>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</si>
  <si>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</si>
  <si>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</si>
  <si>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</si>
  <si>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</si>
  <si>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</si>
  <si>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</si>
  <si>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</si>
  <si>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</si>
  <si>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</si>
  <si>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</si>
  <si>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</si>
  <si>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</si>
  <si>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</si>
  <si>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</si>
  <si>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</si>
  <si>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</si>
  <si>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</si>
  <si>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</si>
  <si>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</si>
  <si>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</si>
  <si>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</si>
  <si>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</si>
  <si>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</si>
  <si>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</si>
  <si>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</si>
  <si>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</si>
  <si>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</si>
  <si>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</si>
  <si>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</si>
  <si>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</si>
  <si>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</si>
  <si>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</si>
  <si>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</si>
  <si>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</si>
  <si>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</si>
  <si>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</si>
  <si>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</si>
  <si>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</si>
  <si>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</si>
  <si>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</si>
  <si>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</si>
  <si>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</si>
  <si>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</si>
  <si>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</si>
  <si>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</si>
  <si>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</si>
  <si>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</si>
  <si>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</si>
  <si>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</si>
  <si>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</si>
  <si>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</si>
  <si>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</si>
  <si>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</si>
  <si>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</si>
  <si>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</si>
  <si>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</si>
  <si>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</si>
  <si>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</si>
  <si>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</si>
  <si>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</si>
  <si>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</si>
  <si>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</si>
  <si>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</si>
  <si>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</si>
  <si>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</si>
  <si>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</si>
  <si>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</si>
  <si>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</si>
  <si>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</si>
  <si>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</si>
  <si>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</si>
  <si>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</si>
  <si>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</si>
  <si>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</si>
  <si>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</si>
  <si>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</si>
  <si>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</si>
  <si>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</si>
  <si>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</si>
  <si>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</si>
  <si>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</si>
  <si>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</si>
  <si>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</si>
  <si>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</si>
  <si>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</si>
  <si>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</si>
  <si>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</si>
  <si>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</si>
  <si>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</si>
  <si>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</si>
  <si>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</si>
  <si>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</si>
  <si>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</si>
  <si>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</si>
  <si>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</si>
  <si>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</si>
  <si>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</si>
  <si>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</si>
  <si>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</si>
  <si>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</si>
  <si>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</si>
  <si>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</si>
  <si>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</si>
  <si>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</si>
  <si>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</si>
  <si>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</si>
  <si>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</si>
  <si>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</si>
  <si>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</si>
  <si>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</si>
  <si>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</si>
  <si>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</si>
  <si>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</si>
  <si>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</si>
  <si>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</si>
  <si>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</si>
  <si>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</si>
  <si>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</si>
  <si>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</si>
  <si>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</si>
  <si>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</si>
  <si>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</si>
  <si>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</si>
  <si>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</si>
  <si>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</si>
  <si>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</si>
  <si>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</si>
  <si>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</si>
  <si>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</si>
  <si>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</si>
  <si>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</si>
  <si>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</si>
  <si>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</si>
  <si>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</si>
  <si>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</si>
  <si>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</si>
  <si>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</si>
  <si>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</si>
  <si>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</si>
  <si>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</si>
  <si>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</si>
  <si>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</si>
  <si>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</si>
  <si>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</si>
  <si>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</si>
  <si>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</si>
  <si>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</si>
  <si>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</si>
  <si>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</si>
  <si>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</si>
  <si>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</si>
  <si>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</si>
  <si>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</si>
  <si>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</si>
  <si>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</si>
  <si>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</si>
  <si>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</si>
  <si>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</si>
  <si>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</si>
  <si>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</si>
  <si>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</si>
  <si>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</si>
  <si>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</si>
  <si>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</si>
  <si>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</si>
  <si>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</si>
  <si>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</si>
  <si>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</si>
  <si>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</si>
  <si>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</si>
  <si>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</si>
  <si>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</si>
  <si>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</si>
  <si>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</si>
  <si>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</si>
  <si>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</si>
  <si>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</si>
  <si>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</si>
  <si>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</si>
  <si>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</si>
  <si>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</si>
  <si>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</si>
  <si>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</si>
  <si>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</si>
  <si>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</si>
  <si>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</si>
  <si>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</si>
  <si>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</si>
  <si>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</si>
  <si>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</si>
  <si>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</si>
  <si>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</si>
  <si>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</si>
  <si>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</si>
  <si>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</si>
  <si>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</si>
  <si>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</si>
  <si>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</si>
  <si>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</si>
  <si>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</si>
  <si>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</si>
  <si>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</si>
  <si>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</si>
  <si>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</si>
  <si>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</si>
  <si>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</si>
  <si>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</si>
  <si>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</si>
  <si>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</si>
  <si>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</si>
  <si>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</si>
  <si>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</si>
  <si>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</si>
  <si>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</si>
  <si>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</si>
  <si>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</si>
  <si>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</si>
  <si>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</si>
  <si>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</si>
  <si>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</si>
  <si>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</si>
  <si>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</si>
  <si>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</si>
  <si>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</si>
  <si>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</si>
  <si>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</si>
  <si>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</si>
  <si>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</si>
  <si>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</si>
  <si>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</si>
  <si>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</si>
  <si>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</si>
  <si>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PCM-20251128-00000143</t>
  </si>
  <si>
    <t>power available in sceco meter and team facing access issue as rooftop door is closed and owner not responding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</si>
</sst>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326.28548530092667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45989.233911226853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45989.233911226853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45989.233911226853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45989.233911226853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45989.233911226853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45989.233911226853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45989.233911226853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45989.233911226853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45989.233911226853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45989.233911226853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45989.233911226853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45989.233911226853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45989.233911226853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45989.233911226853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45989.233911226853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45989.233911226853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45989.233911226853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45989.233911226853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45989.233911226853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45989.233911226853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45989.233911226853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45989.233911226853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45989.233911226853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45989.233911226853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45989.233911226853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45989.233911226853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45989.233911226853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45989.233911226853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45989.233911226853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45989.233911226853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45989.233911226853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45989.233911226853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45989.233911226853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45989.233911226853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45989.233911226853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45989.233911226853</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45989.233911226853</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45989.233911226853</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80602B1D-27B5-411E-88F2-E403E995BF5D}"/>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164.23407326389133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4.846492245371337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0.59310104166797828</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45989.233911226853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45989.233911226853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45989.233911226853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45989.233911226853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45989.233911226853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45989.233911226853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45989.233911226853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45989.233911226853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45989.233911226853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45989.233911226853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45989.233911226853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45989.233911226853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45989.233911226853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45989.233911226853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45989.233911226853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45989.233911226853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45989.233911226853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45989.233911226853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45989.233911226853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45989.233911226853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45989.233911226853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45989.233911226853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45989.233911226853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45989.233911226853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45989.233911226853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45989.233911226853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45989.233911226853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45989.233911226853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45989.233911226853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45989.233911226853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45989.233911226853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45989.233911226853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45989.233911226853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45989.233911226853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45989.233911226853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45989.233911226853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45989.233911226853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45989.233911226853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45989.233911226853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45989.233911226853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45989.233911226853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45989.233911226853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45989.233911226853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45989.233911226853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45989.233911226853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45989.233911226853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45989.233911226853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45989.233911226853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45989.233911226853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45989.233911226853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45989.233911226853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45989.233911226853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45989.233911226853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45989.233911226853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45989.233911226853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45989.233911226853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45989.233911226853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45989.233911226853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45989.233911226853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45989.233911226853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45989.233911226853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45989.233911226853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45989.233911226853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45989.233911226853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45989.233911226853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45989.233911226853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45989.233911226853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45989.233911226853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45989.233911226853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45989.233911226853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45989.233911226853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45989.233911226853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45989.233911226853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45989.233911226853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45989.233911226853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45989.233911226853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45989.233911226853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45989.233911226853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45989.233911226853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45989.233911226853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45989.233911226853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45989.233911226853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45989.233911226853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45989.233911226853</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45989.233911226853</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45989.233911226853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45989.233911226853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45989.233911226853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45989.233911226853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45989.233911226853</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45989.233911226853</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45989.233911226853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45989.233911226853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45989.233911226853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45989.233911226853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45989.233911226853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45989.233911226853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45989.233911226853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45989.233911226853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45989.233911226853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45989.233911226853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45989.233911226853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45989.233911226853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45989.233911226853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45989.233911226853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45989.233911226853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45989.233911226853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45989.233911226853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45989.233911226853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45989.233911226853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45989.233911226853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45989.233911226853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45989.233911226853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45989.233911226853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45989.233911226853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45989.233911226853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45989.233911226853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45989.233911226853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45989.233911226853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45989.233911226853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45989.233911226853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45989.233911226853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45989.233911226853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45989.233911226853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45989.233911226853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45989.233911226853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45989.233911226853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45989.233911226853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45989.233911226853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45989.233911226853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45989.233911226853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45989.233911226853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45989.233911226853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45989.233911226853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45989.233911226853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45989.233911226853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45989.233911226853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45989.233911226853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45989.233911226853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45989.233911226853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45989.233911226853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45989.233911226853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45989.233911226853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45989.233911226853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45989.233911226853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45989.233911226853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45989.233911226853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45989.233911226853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45989.233911226853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45989.233911226853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45989.233911226853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45989.233911226853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45989.233911226853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45989.233911226853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45989.233911226853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45989.233911226853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45989.233911226853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45989.233911226853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45989.233911226853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45989.233911226853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45989.233911226853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45989.233911226853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45989.233911226853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45989.233911226853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45989.233911226853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45989.233911226853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45989.233911226853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45989.233911226853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45989.233911226853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45989.233911226853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45989.233911226853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45989.233911226853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45989.233911226853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45989.233911226853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45989.233911226853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45989.233911226853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45989.233911226853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45989.233911226853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45989.233911226853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45989.233911226853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45989.233911226853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45989.233911226853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45989.233911226853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45989.233911226853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45989.233911226853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45989.233911226853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45989.233911226853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45989.233911226853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45989.233911226853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45989.233911226853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45989.233911226853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45989.233911226853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45989.233911226853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45989.233911226853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45989.233911226853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45989.233911226853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45989.233911226853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45989.233911226853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45989.233911226853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45989.233911226853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45989.233911226853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45989.233911226853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45989.233911226853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45989.233911226853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45989.233911226853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45989.233911226853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45989.233911226853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45989.233911226853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45989.233911226853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45989.233911226853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45989.233911226853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45989.233911226853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45989.233911226853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45989.233911226853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45989.233911226853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45989.233911226853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45989.233911226853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45989.233911226853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45989.233911226853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45989.233911226853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45989.233911226853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45989.233911226853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45989.233911226853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45989.233911226853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45989.233911226853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45989.233911226853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45989.233911226853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45989.233911226853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45989.233911226853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45989.233911226853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45989.233911226853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45989.233911226853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45989.233911226853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45989.233911226853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45989.233911226853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45989.233911226853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45989.233911226853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45989.233911226853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45989.233911226853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45989.233911226853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45989.233911226853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45989.233911226853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45989.233911226853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45989.233911226853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45989.233911226853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45989.233911226853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45989.233911226853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45989.233911226853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45989.233911226853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45989.233911226853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45989.233911226853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45989.233911226853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45989.233911226853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45989.233911226853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45989.233911226853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45989.233911226853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45989.233911226853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45989.233911226853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45989.233911226853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45989.233911226853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45989.233911226853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45989.233911226853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45989.233911226853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45989.233911226853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45989.233911226853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45989.233911226853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45989.233911226853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45989.233911226853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45989.233911226853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45989.233911226853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45989.233911226853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45989.233911226853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45989.233911226853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45989.233911226853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45989.233911226853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45989.233911226853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45989.233911226853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45989.233911226853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45989.233911226853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45989.233911226853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45989.233911226853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45989.233911226853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45989.233911226853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45989.233911226853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45989.233911226853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45989.233911226853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45989.233911226853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45989.233911226853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45989.233911226853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45989.233911226853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45989.233911226853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45989.233911226853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45989.233911226853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45989.233911226853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45989.233911226853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45989.233911226853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45989.233911226853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45989.233911226853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45989.233911226853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45989.233911226853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45989.233911226853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45989.233911226853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45989.233911226853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45989.233911226853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45989.233911226853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45989.233911226853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45989.233911226853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45989.233911226853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45989.233911226853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45989.233911226853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45989.233911226853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45989.233911226853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45989.233911226853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45989.233911226853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45989.233911226853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45989.233911226853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45989.233911226853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45989.233911226853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45989.233911226853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45989.233911226853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45989.233911226853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45989.233911226853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45989.233911226853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45989.233911226853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45989.233911226853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45989.233911226853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45989.233911226853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45989.233911226853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45989.233911226853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45989.233911226853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45989.233911226853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45989.233911226853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45989.233911226853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45989.233911226853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45989.233911226853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45989.233911226853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45989.233911226853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45989.233911226853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45989.233911226853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45989.233911226853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45989.233911226853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45989.233911226853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45989.233911226853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45989.233911226853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45989.233911226853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45989.233911226853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45989.233911226853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45989.233911226853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45989.233911226853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45989.233911226853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45989.233911226853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45989.233911226853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45989.233911226853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45989.233911226853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45989.233911226853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45989.233911226853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45989.233911226853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45989.233911226853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45989.233911226853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45989.233911226853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45989.233911226853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45989.233911226853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45989.233911226853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45989.233911226853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45989.233911226853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45989.233911226853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45989.233911226853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45989.233911226853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45989.233911226853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45989.233911226853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45989.233911226853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45989.233911226853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45989.233911226853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45989.233911226853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45989.233911226853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45989.233911226853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45989.233911226853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45989.233911226853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45989.233911226853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45989.233911226853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45989.233911226853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45989.233911226853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45989.233911226853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45989.233911226853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45989.233911226853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45989.233911226853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45989.233911226853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45989.233911226853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45989.233911226853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45989.233911226853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45989.233911226853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45989.233911226853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45989.233911226853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45989.233911226853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45989.233911226853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45989.233911226853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45989.233911226853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45989.233911226853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45989.233911226853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45989.233911226853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45989.233911226853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45989.233911226853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45989.233911226853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45989.233911226853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45989.233911226853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45989.233911226853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45989.233911226853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45989.233911226853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45989.233911226853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45989.233911226853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45989.233911226853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45989.233911226853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45989.233911226853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45989.233911226853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45989.233911226853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45989.233911226853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45989.233911226853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45989.233911226853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45989.233911226853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45989.233911226853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45989.233911226853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45989.233911226853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45989.233911226853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45989.233911226853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45989.233911226853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45989.233911226853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45989.233911226853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45989.233911226853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45989.233911226853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45989.233911226853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45989.233911226853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45989.233911226853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45989.233911226853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45989.233911226853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45989.233911226853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45989.233911226853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45989.233911226853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45989.233911226853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45989.233911226853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45989.233911226853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45989.233911226853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45989.233911226853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45989.233911226853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45989.233911226853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45989.233911226853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45989.233911226853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45989.233911226853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45989.233911226853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45989.233911226853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45989.233911226853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45989.233911226853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45989.233911226853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45989.233911226853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45989.233911226853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45989.233911226853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45989.233911226853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45989.233911226853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45989.233911226853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45989.233911226853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45989.233911226853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45989.233911226853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45989.233911226853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45989.233911226853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45989.233911226853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45989.233911226853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45989.233911226853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45989.233911226853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45989.233911226853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45989.233911226853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45989.233911226853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45989.233911226853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45989.233911226853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45989.233911226853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45989.233911226853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45989.233911226853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45989.233911226853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45989.233911226853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45989.233911226853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45989.233911226853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45989.233911226853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45989.233911226853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45989.233911226853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45989.233911226853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45989.233911226853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45989.233911226853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45989.233911226853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45989.233911226853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45989.233911226853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45989.233911226853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45989.233911226853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45989.233911226853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45989.233911226853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45989.233911226853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45989.233911226853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45989.233911226853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45989.233911226853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45989.233911226853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45989.233911226853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45989.233911226853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45989.233911226853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45989.233911226853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45989.233911226853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45989.233911226853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45989.233911226853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45989.233911226853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45989.233911226853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45989.233911226853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45989.233911226853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45989.233911226853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45989.233911226853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45989.233911226853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45989.233911226853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45989.233911226853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45989.233911226853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45989.233911226853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45989.233911226853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45989.233911226853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45989.233911226853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45989.233911226853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45989.233911226853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45989.233911226853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45989.233911226853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45989.233911226853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45989.233911226853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45989.233911226853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45989.233911226853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45989.233911226853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45989.233911226853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45989.233911226853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45989.233911226853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45989.233911226853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45989.233911226853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45989.233911226853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45989.233911226853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45989.233911226853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45989.233911226853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45989.233911226853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45989.233911226853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45989.233911226853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45989.233911226853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45989.233911226853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45989.233911226853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45989.233911226853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45989.233911226853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45989.233911226853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45989.233911226853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45989.233911226853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45989.233911226853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45989.233911226853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45989.233911226853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45989.233911226853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45989.233911226853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45989.233911226853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45989.233911226853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45989.233911226853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45989.233911226853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45989.233911226853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45989.233911226853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45989.233911226853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45989.233911226853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45989.233911226853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45989.233911226853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45989.233911226853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45989.233911226853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45989.233911226853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45989.233911226853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45989.233911226853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45989.233911226853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45989.233911226853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45989.233911226853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45989.233911226853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45989.233911226853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45989.233911226853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45989.233911226853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45989.233911226853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45989.233911226853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45989.233911226853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45989.233911226853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45989.233911226853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45989.233911226853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45989.233911226853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45989.233911226853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45989.233911226853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45989.233911226853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45989.233911226853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45989.233911226853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45989.233911226853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45989.233911226853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45989.233911226853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45989.233911226853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45989.233911226853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45989.233911226853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45989.233911226853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45989.233911226853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45989.233911226853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45989.233911226853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45989.233911226853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45989.233911226853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45989.233911226853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45989.233911226853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45989.233911226853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45989.233911226853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45989.233911226853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45989.233911226853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45989.233911226853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45989.233911226853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45989.233911226853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45989.233911226853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45989.233911226853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45989.233911226853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45989.233911226853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45989.233911226853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45989.233911226853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45989.233911226853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45989.233911226853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45989.233911226853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45989.233911226853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45989.233911226853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45989.233911226853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45989.233911226853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45989.233911226853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45989.233911226853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45989.233911226853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45989.233911226853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45989.233911226853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45989.233911226853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45989.233911226853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45989.233911226853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45989.233911226853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45989.233911226853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45989.233911226853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45989.233911226853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45989.233911226853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45989.233911226853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45989.233911226853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45989.233911226853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45989.233911226853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45989.233911226853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45989.233911226853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45989.233911226853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45989.233911226853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45989.233911226853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45989.233911226853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45989.233911226853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45989.233911226853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45989.233911226853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45989.233911226853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45989.233911226853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45989.233911226853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45989.233911226853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45989.233911226853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45989.233911226853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45989.233911226853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45989.233911226853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45989.233911226853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45989.233911226853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45989.233911226853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45989.233911226853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45989.233911226853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45989.233911226853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45989.233911226853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45989.233911226853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45989.233911226853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45989.233911226853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45989.233911226853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45989.233911226853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45989.233911226853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45989.233911226853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45989.233911226853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45989.233911226853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45989.233911226853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45989.233911226853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45989.233911226853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45989.233911226853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45989.233911226853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45989.233911226853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45989.233911226853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45989.233911226853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45989.233911226853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45989.233911226853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45989.233911226853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45989.233911226853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45989.233911226853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45989.233911226853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45989.233911226853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45989.233911226853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45989.233911226853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45989.233911226853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45989.233911226853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45989.233911226853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45989.233911226853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45989.233911226853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45989.233911226853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45989.233911226853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45989.233911226853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45989.233911226853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45989.233911226853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45989.233911226853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45989.233911226853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45989.233911226853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45989.233911226853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45989.233911226853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45989.233911226853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45989.233911226853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45989.233911226853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45989.233911226853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45989.233911226853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45989.233911226853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45989.233911226853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45989.233911226853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45989.233911226853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45989.233911226853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45989.233911226853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45989.233911226853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45989.233911226853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45989.233911226853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45989.233911226853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45989.233911226853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45989.233911226853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45989.233911226853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45989.233911226853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45989.233911226853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45989.233911226853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45989.233911226853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45989.233911226853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45989.233911226853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45989.233911226853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45989.233911226853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45989.233911226853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45989.233911226853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45989.233911226853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45989.233911226853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45989.233911226853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45989.233911226853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45989.233911226853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45989.233911226853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45989.233911226853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45989.233911226853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45989.233911226853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45989.233911226853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45989.233911226853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45989.233911226853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45989.233911226853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45989.233911226853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45989.233911226853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45989.233911226853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45989.233911226853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45989.233911226853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45989.233911226853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45989.233911226853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45989.233911226853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45989.233911226853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45989.233911226853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45989.233911226853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45989.233911226853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45989.233911226853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45989.233911226853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45989.233911226853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45989.233911226853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45989.233911226853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45989.233911226853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45989.233911226853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45989.233911226853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45989.233911226853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45989.233911226853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45989.233911226853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45989.233911226853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45989.233911226853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45989.233911226853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45989.233911226853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45989.233911226853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45989.233911226853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45989.233911226853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45989.233911226853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45989.233911226853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45989.233911226853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45989.233911226853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45989.233911226853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45989.233911226853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45989.233911226853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45989.233911226853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45989.233911226853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45989.233911226853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45989.233911226853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45989.233911226853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45989.233911226853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45989.233911226853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45989.233911226853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45989.233911226853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45989.233911226853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45989.233911226853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45989.233911226853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45989.233911226853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45989.233911226853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45989.233911226853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45989.233911226853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45989.233911226853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45989.233911226853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45989.233911226853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45989.233911226853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45989.233911226853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45989.233911226853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45989.233911226853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45989.233911226853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45989.233911226853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45989.233911226853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45989.233911226853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45989.233911226853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45989.233911226853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45989.233911226853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45989.233911226853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45989.233911226853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45989.233911226853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45989.233911226853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45989.233911226853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45989.233911226853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45989.233911226853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45989.233911226853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45989.233911226853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45989.233911226853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45989.233911226853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45989.233911226853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45989.233911226853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45989.233911226853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45989.233911226853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45989.233911226853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45989.233911226853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45989.233911226853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45989.233911226853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45989.233911226853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45989.233911226853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45989.233911226853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45989.233911226853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45989.233911226853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45989.233911226853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45989.233911226853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45989.233911226853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45989.233911226853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45989.233911226853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45989.233911226853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45989.233911226853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45989.233911226853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45989.233911226853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45989.233911226853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45989.233911226853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45989.233911226853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45989.233911226853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45989.233911226853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45989.233911226853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45989.233911226853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45989.233911226853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45989.233911226853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45989.233911226853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45989.233911226853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45989.233911226853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45989.233911226853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45989.233911226853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45989.233911226853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45989.233911226853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45989.233911226853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45989.233911226853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45989.233911226853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45989.233911226853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45989.233911226853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45989.233911226853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45989.233911226853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45989.233911226853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45989.233911226853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45989.233911226853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45989.233911226853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45989.233911226853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45989.233911226853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45989.233911226853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45989.233911226853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45989.233911226853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45989.233911226853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45989.233911226853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45989.233911226853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45989.233911226853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45989.233911226853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45989.233911226853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45989.233911226853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45989.233911226853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45989.233911226853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45989.233911226853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45989.233911226853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45989.233911226853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45989.233911226853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45989.233911226853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45989.233911226853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45989.233911226853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45989.233911226853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45989.233911226853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45989.233911226853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45989.233911226853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45989.233911226853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45989.233911226853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45989.233911226853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45989.233911226853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45989.233911226853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45989.233911226853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45989.233911226853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45989.233911226853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45989.233911226853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45989.233911226853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45989.233911226853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45989.233911226853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45989.233911226853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45989.233911226853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45989.233911226853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45989.233911226853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45989.233911226853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45989.233911226853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45989.233911226853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45989.233911226853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45989.233911226853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45989.233911226853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45989.233911226853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45989.233911226853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45989.233911226853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45989.233911226853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45989.233911226853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45989.233911226853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45989.233911226853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45989.233911226853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45989.233911226853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45989.233911226853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45989.233911226853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45989.233911226853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45989.233911226853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45989.233911226853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45989.233911226853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45989.233911226853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45989.233911226853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45989.233911226853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45989.233911226853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45989.233911226853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45989.233911226853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45989.233911226853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45989.233911226853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45989.233911226853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45989.233911226853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45989.233911226853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45989.233911226853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45989.233911226853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45989.233911226853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45989.233911226853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45989.233911226853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45989.233911226853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45989.233911226853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45989.233911226853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45989.233911226853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45989.233911226853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45989.233911226853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45989.233911226853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45989.233911226853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45989.233911226853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45989.233911226853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45989.233911226853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45989.233911226853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45989.233911226853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45989.233911226853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45989.233911226853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45989.233911226853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45989.233911226853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45989.233911226853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45989.233911226853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45989.233911226853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45989.233911226853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45989.233911226853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45989.233911226853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45989.233911226853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45989.233911226853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45989.233911226853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45989.233911226853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45989.233911226853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45989.233911226853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45989.233911226853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45989.233911226853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45989.233911226853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45989.233911226853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45989.233911226853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45989.233911226853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45989.233911226853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45989.233911226853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45989.233911226853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45989.233911226853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45989.233911226853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45989.233911226853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45989.233911226853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45989.233911226853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45989.233911226853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45989.233911226853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45989.233911226853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45989.233911226853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45989.233911226853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45989.233911226853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45989.233911226853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45989.233911226853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45989.233911226853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45989.233911226853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45989.233911226853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45989.233911226853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45989.233911226853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45989.233911226853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45989.233911226853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45989.233911226853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45989.233911226853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45989.233911226853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45989.233911226853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45989.233911226853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45989.233911226853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45989.233911226853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45989.233911226853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45989.233911226853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45989.233911226853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45989.233911226853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45989.233911226853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45989.233911226853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45989.233911226853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45989.233911226853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45989.233911226853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45989.233911226853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45989.233911226853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45989.233911226853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45989.233911226853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45989.233911226853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45989.233911226853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45989.233911226853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45989.233911226853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45989.233911226853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45989.233911226853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45989.233911226853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45989.233911226853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45989.233911226853</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285.7531936342566</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8" ca="1" si="0">IFERROR(NOW()-F3,"")</f>
        <v>45989.233911226853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45989.233911226853</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45989.233911226853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45989.233911226853</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45989.233911226853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45989.233911226853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45989.233911226853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45989.233911226853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45989.233911226853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45989.233911226853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45989.233911226853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45989.233911226853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45989.233911226853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45989.233911226853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45989.233911226853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45989.233911226853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45989.233911226853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45989.233911226853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45989.233911226853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45989.233911226853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45989.233911226853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45989.233911226853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45989.233911226853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45989.233911226853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45989.233911226853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45989.233911226853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45989.233911226853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45989.233911226853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45989.233911226853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45989.233911226853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45989.233911226853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45989.233911226853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45989.233911226853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45989.233911226853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45989.233911226853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45989.233911226853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45989.233911226853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45989.233911226853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45989.233911226853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45989.233911226853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45989.233911226853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45989.233911226853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45989.233911226853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45989.233911226853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45989.233911226853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45989.233911226853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45989.233911226853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45989.233911226853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45989.233911226853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45989.233911226853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45989.233911226853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45989.233911226853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45989.233911226853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45989.233911226853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45989.233911226853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45989.233911226853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45989.233911226853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45989.233911226853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45989.233911226853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45989.233911226853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45989.233911226853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45989.233911226853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45989.233911226853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45989.233911226853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45989.233911226853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45989.233911226853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45989.233911226853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45989.233911226853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45989.233911226853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45989.233911226853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45989.233911226853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45989.233911226853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45989.233911226853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45989.233911226853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45989.233911226853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45989.233911226853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45989.233911226853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45989.233911226853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45989.233911226853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45989.233911226853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45989.233911226853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45989.233911226853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45989.233911226853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45989.233911226853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45989.233911226853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45989.233911226853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45989.233911226853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45989.233911226853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45989.233911226853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45989.233911226853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45989.233911226853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45989.233911226853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45989.233911226853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45989.233911226853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45989.233911226853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45989.233911226853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45989.233911226853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45989.233911226853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45989.233911226853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45989.233911226853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45989.233911226853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45989.233911226853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45989.233911226853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45989.233911226853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45989.233911226853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45989.233911226853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45989.233911226853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45989.233911226853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45989.233911226853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45989.233911226853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45989.233911226853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45989.233911226853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45989.233911226853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45989.233911226853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45989.233911226853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45989.233911226853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45989.233911226853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45989.233911226853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45989.233911226853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45989.233911226853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45989.233911226853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45989.233911226853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45989.233911226853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45989.233911226853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45989.233911226853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45989.233911226853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45989.233911226853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45989.233911226853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45989.233911226853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45989.233911226853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45989.233911226853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45989.233911226853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45989.233911226853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45989.233911226853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45989.233911226853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45989.233911226853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45989.233911226853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45989.233911226853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45989.233911226853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45989.233911226853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45989.233911226853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45989.233911226853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45989.233911226853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45989.233911226853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45989.233911226853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45989.233911226853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45989.233911226853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45989.233911226853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45989.233911226853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45989.233911226853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45989.233911226853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45989.233911226853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45989.233911226853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45989.233911226853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45989.233911226853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45989.233911226853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45989.233911226853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45989.233911226853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45989.233911226853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45989.233911226853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45989.233911226853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45989.233911226853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45989.233911226853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45989.233911226853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45989.233911226853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45989.233911226853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45989.233911226853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45989.233911226853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45989.233911226853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45989.233911226853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45989.233911226853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45989.233911226853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45989.233911226853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45989.233911226853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45989.233911226853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45989.233911226853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45989.233911226853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45989.233911226853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45989.233911226853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45989.233911226853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45989.233911226853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45989.233911226853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45989.233911226853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45989.233911226853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45989.233911226853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45989.233911226853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45989.233911226853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45989.233911226853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45989.233911226853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45989.233911226853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45989.233911226853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45989.233911226853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45989.233911226853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45989.233911226853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45989.233911226853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45989.233911226853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45989.233911226853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45989.233911226853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45989.233911226853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45989.233911226853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45989.233911226853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45989.233911226853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45989.233911226853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45989.233911226853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45989.233911226853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45989.233911226853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45989.233911226853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45989.233911226853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45989.233911226853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45989.233911226853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45989.233911226853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45989.233911226853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45989.233911226853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45989.233911226853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45989.233911226853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45989.233911226853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45989.233911226853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45989.233911226853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45989.233911226853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45989.233911226853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45989.233911226853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45989.233911226853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45989.233911226853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45989.233911226853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45989.233911226853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45989.233911226853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45989.233911226853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45989.233911226853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45989.233911226853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45989.233911226853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45989.233911226853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45989.233911226853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45989.233911226853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45989.233911226853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45989.233911226853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45989.233911226853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45989.233911226853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45989.233911226853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45989.233911226853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45989.233911226853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45989.233911226853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45989.233911226853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45989.233911226853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45989.233911226853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45989.233911226853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45989.233911226853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45989.233911226853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45989.233911226853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45989.233911226853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45989.233911226853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45989.233911226853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45989.233911226853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45989.233911226853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45989.233911226853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45989.233911226853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45989.233911226853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45989.233911226853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45989.233911226853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45989.233911226853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45989.233911226853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45989.233911226853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45989.233911226853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45989.233911226853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45989.233911226853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45989.233911226853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45989.233911226853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45989.233911226853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45989.233911226853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45989.233911226853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45989.233911226853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45989.233911226853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45989.233911226853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45989.233911226853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45989.233911226853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45989.233911226853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45989.233911226853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45989.233911226853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45989.233911226853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45989.233911226853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45989.233911226853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45989.233911226853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45989.233911226853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45989.233911226853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45989.233911226853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45989.233911226853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45989.233911226853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45989.233911226853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45989.233911226853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45989.233911226853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45989.233911226853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45989.233911226853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45989.233911226853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45989.233911226853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45989.233911226853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45989.233911226853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45989.233911226853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45989.233911226853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45989.233911226853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45989.233911226853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45989.233911226853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45989.233911226853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45989.233911226853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45989.233911226853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45989.233911226853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45989.233911226853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45989.233911226853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45989.233911226853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45989.233911226853</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K16" sqref="K16"/>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97.401851041664486</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63.04503391203616</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40.572800115740392</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7.8606126157392282</v>
      </c>
      <c r="H5" s="146">
        <v>45981.360798611109</v>
      </c>
      <c r="I5" s="106" t="str">
        <f>IFERROR(VLOOKUP(D5,DB!A:F,6,0),"")</f>
        <v>SCECO</v>
      </c>
      <c r="J5" s="106" t="str">
        <f>IFERROR(VLOOKUP(D5,DB!A:G,7,0),"")</f>
        <v>Dead</v>
      </c>
      <c r="K5" s="106" t="s">
        <v>39122</v>
      </c>
      <c r="L5" s="106" t="str">
        <f>IFERROR(VLOOKUP(D5,DB!A:I,9,0),"")</f>
        <v>Latis</v>
      </c>
    </row>
    <row r="6" spans="1:13" ht="30.75">
      <c r="A6" s="37" t="s">
        <v>39123</v>
      </c>
      <c r="B6" s="37" t="str">
        <f>IFERROR(VLOOKUP(D6,DB!A:K,11,0),"")</f>
        <v>R5</v>
      </c>
      <c r="C6" s="37">
        <v>2</v>
      </c>
      <c r="D6" s="37" t="s">
        <v>37808</v>
      </c>
      <c r="E6" s="37" t="s">
        <v>39021</v>
      </c>
      <c r="F6" s="38">
        <v>45989.17695601852</v>
      </c>
      <c r="G6" s="143">
        <f t="shared" ref="G6:G16" ca="1" si="2">IFERROR(NOW()-F6,"")</f>
        <v>5.6955208332510665E-2</v>
      </c>
      <c r="H6" s="38">
        <v>45989.156817129631</v>
      </c>
      <c r="I6" s="37" t="str">
        <f>IFERROR(VLOOKUP(D6,DB!A:F,6,0),"")</f>
        <v>SCECO</v>
      </c>
      <c r="J6" s="37" t="str">
        <f>IFERROR(VLOOKUP(D6,DB!A:G,7,0),"")</f>
        <v>No BB Shifted</v>
      </c>
      <c r="K6" s="37" t="s">
        <v>39124</v>
      </c>
      <c r="L6" s="37" t="str">
        <f>IFERROR(VLOOKUP(D6,DB!A:I,9,0),"")</f>
        <v>Latis</v>
      </c>
    </row>
    <row r="7" spans="1:13">
      <c r="A7" s="37"/>
      <c r="B7" s="37" t="str">
        <f>IFERROR(VLOOKUP(D7,DB!A:K,11,0),"")</f>
        <v/>
      </c>
      <c r="C7" s="37"/>
      <c r="D7" s="148"/>
      <c r="E7" s="37"/>
      <c r="F7" s="38"/>
      <c r="G7" s="143">
        <f t="shared" ca="1" si="2"/>
        <v>45989.233911226853</v>
      </c>
      <c r="H7" s="38"/>
      <c r="I7" s="37" t="str">
        <f>IFERROR(VLOOKUP(D7,DB!A:F,6,0),"")</f>
        <v/>
      </c>
      <c r="J7" s="37" t="str">
        <f>IFERROR(VLOOKUP(D7,DB!A:G,7,0),"")</f>
        <v/>
      </c>
      <c r="K7" s="37"/>
      <c r="L7" s="37" t="str">
        <f>IFERROR(VLOOKUP(D7,DB!A:I,9,0),"")</f>
        <v/>
      </c>
    </row>
    <row r="8" spans="1:13" ht="15.75">
      <c r="A8" s="37"/>
      <c r="B8" s="37" t="str">
        <f>IFERROR(VLOOKUP(D8,DB!A:K,11,0),"")</f>
        <v/>
      </c>
      <c r="C8" s="37"/>
      <c r="D8" s="150"/>
      <c r="E8" s="37"/>
      <c r="F8" s="38"/>
      <c r="G8" s="143">
        <f t="shared" ca="1" si="2"/>
        <v>45989.233911226853</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45989.233911226853</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45989.233911226853</v>
      </c>
      <c r="H10" s="38"/>
      <c r="I10" s="37" t="str">
        <f>IFERROR(VLOOKUP(D10,DB!A:F,6,0),"")</f>
        <v/>
      </c>
      <c r="J10" s="37" t="str">
        <f>IFERROR(VLOOKUP(D10,DB!A:G,7,0),"")</f>
        <v/>
      </c>
      <c r="K10" s="37"/>
      <c r="L10" s="37" t="str">
        <f>IFERROR(VLOOKUP(D10,DB!A:I,9,0),"")</f>
        <v/>
      </c>
    </row>
    <row r="11" spans="1:13">
      <c r="A11" s="37"/>
      <c r="B11" s="37" t="str">
        <f>IFERROR(VLOOKUP(D11,DB!A:K,11,0),"")</f>
        <v/>
      </c>
      <c r="C11" s="37"/>
      <c r="D11" s="151"/>
      <c r="E11" s="37"/>
      <c r="F11" s="38"/>
      <c r="G11" s="143">
        <f t="shared" ca="1" si="2"/>
        <v>45989.233911226853</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45989.233911226853</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45989.233911226853</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43">
        <f t="shared" ca="1" si="2"/>
        <v>45989.233911226853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45989.233911226853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45989.233911226853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45989.233911226853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45989.233911226853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45989.233911226853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45989.233911226853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45989.233911226853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45989.233911226853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45989.233911226853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45989.233911226853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45989.233911226853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45989.233911226853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45989.233911226853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45989.233911226853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45989.233911226853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45989.233911226853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45989.233911226853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45989.233911226853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45989.233911226853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45989.233911226853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45989.233911226853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45989.233911226853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45989.233911226853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45989.233911226853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45989.233911226853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45989.233911226853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45989.233911226853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45989.233911226853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45989.233911226853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45989.233911226853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45989.233911226853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45989.233911226853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45989.233911226853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45989.233911226853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45989.233911226853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ca="1">IFERROR(NOW()-F50,"")</f>
        <v>45989.233911226853</v>
      </c>
      <c r="H50" s="38"/>
      <c r="I50" s="37" t="str">
        <f>IFERROR(VLOOKUP(D50,DB!A:F,6,0),"")</f>
        <v/>
      </c>
      <c r="J50" s="37" t="str">
        <f>IFERROR(VLOOKUP(D50,DB!A:G,7,0),"")</f>
        <v/>
      </c>
      <c r="K50" s="37"/>
      <c r="L50" s="37" t="str">
        <f>IFERROR(VLOOKUP(D50,DB!A:I,9,0),"")</f>
        <v/>
      </c>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45989.233911226853</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45989.233911226853</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45989.233911226853</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45989.233911226853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45989.233911226853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45989.233911226853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45989.233911226853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45989.233911226853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45989.233911226853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45989.233911226853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45989.233911226853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45989.233911226853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45989.233911226853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45989.233911226853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45989.233911226853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45989.233911226853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45989.233911226853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45989.233911226853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45989.233911226853</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45989.233911226853</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45989.233911226853</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45989.233911226853</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45989.233911226853</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2025-11-28T02:38:07Z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